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3" activeTab="3"/>
  </bookViews>
  <sheets>
    <sheet name="目录" sheetId="3" r:id="rId1"/>
    <sheet name="0、合同分析表" sheetId="4" r:id="rId2"/>
    <sheet name="1、项目经理任命书" sheetId="5" r:id="rId3"/>
    <sheet name="2、项目计划管理" sheetId="6" r:id="rId4"/>
    <sheet name="3、项目组成员投入时长" sheetId="7" r:id="rId5"/>
    <sheet name="4、项目干系人与沟通计划" sheetId="8" r:id="rId6"/>
    <sheet name="5、项目周报管理（最新进展）进度" sheetId="9" r:id="rId7"/>
    <sheet name="6、项目变更管理" sheetId="10" r:id="rId8"/>
    <sheet name="7、验收材料完成进度" sheetId="11" r:id="rId9"/>
    <sheet name="8、项目风险管理" sheetId="12" r:id="rId10"/>
    <sheet name="数据表" sheetId="13" r:id="rId11"/>
  </sheets>
  <definedNames>
    <definedName name="_xlnm._FilterDatabase" localSheetId="3" hidden="1">'2、项目计划管理'!$A$6:$N$60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23321</author>
  </authors>
  <commentList>
    <comment ref="A2" authorId="0">
      <text>
        <r>
          <rPr>
            <b/>
            <sz val="10"/>
            <rFont val="微软雅黑"/>
            <charset val="134"/>
          </rPr>
          <t>23321:</t>
        </r>
        <r>
          <rPr>
            <sz val="10"/>
            <rFont val="微软雅黑"/>
            <charset val="134"/>
          </rPr>
          <t xml:space="preserve">
写完整项目成员，所有项目干系人实际的项目成员都要写明白
重点：明确好实际干活的人为项目组成员。项目组成员包含销售</t>
        </r>
      </text>
    </comment>
  </commentList>
</comments>
</file>

<file path=xl/comments2.xml><?xml version="1.0" encoding="utf-8"?>
<comments xmlns="http://schemas.openxmlformats.org/spreadsheetml/2006/main">
  <authors>
    <author>32459</author>
    <author>23321</author>
  </authors>
  <commentList>
    <comment ref="J6" authorId="0">
      <text>
        <r>
          <rPr>
            <b/>
            <sz val="9"/>
            <rFont val="宋体"/>
            <charset val="134"/>
          </rPr>
          <t>32459:</t>
        </r>
        <r>
          <rPr>
            <sz val="9"/>
            <rFont val="宋体"/>
            <charset val="134"/>
          </rPr>
          <t xml:space="preserve">
实际完成时间在周报中自动获取。</t>
        </r>
      </text>
    </comment>
    <comment ref="M6" authorId="1">
      <text>
        <r>
          <rPr>
            <b/>
            <sz val="10"/>
            <rFont val="微软雅黑"/>
            <charset val="134"/>
          </rPr>
          <t>23321:</t>
        </r>
        <r>
          <rPr>
            <sz val="10"/>
            <rFont val="微软雅黑"/>
            <charset val="134"/>
          </rPr>
          <t xml:space="preserve">
增加偏移后计划完成时间；
任务名称遵照启动会的大节点，具体事项可做详细说明；
完成时间不能是待定，计划要完整
重点事项：要给销售安排回款任务，发货款是重要节点。
货物齐套要细化到关键物料时间。
外包工作也需要写细致
增加验收报告输出时间、款项跟踪任务
重点强调变更后计划完成时间：必须通过客户认可，项目组知情，交付部门审核通过。
从周报中自动获取。</t>
        </r>
      </text>
    </comment>
  </commentList>
</comments>
</file>

<file path=xl/comments3.xml><?xml version="1.0" encoding="utf-8"?>
<comments xmlns="http://schemas.openxmlformats.org/spreadsheetml/2006/main">
  <authors>
    <author>23321</author>
  </authors>
  <commentList>
    <comment ref="A5" authorId="0">
      <text>
        <r>
          <rPr>
            <b/>
            <sz val="9"/>
            <rFont val="宋体"/>
            <charset val="134"/>
          </rPr>
          <t>23321:</t>
        </r>
        <r>
          <rPr>
            <sz val="9"/>
            <rFont val="宋体"/>
            <charset val="134"/>
          </rPr>
          <t xml:space="preserve">
项目组成员所有的工作量需要全部写明，尤其是交付工程师和系统设计
重点关注：启动会的时候提供，关于投入人天，按照实际修改</t>
        </r>
      </text>
    </comment>
  </commentList>
</comments>
</file>

<file path=xl/comments4.xml><?xml version="1.0" encoding="utf-8"?>
<comments xmlns="http://schemas.openxmlformats.org/spreadsheetml/2006/main">
  <authors>
    <author>23321</author>
  </authors>
  <commentList>
    <comment ref="A5" authorId="0">
      <text>
        <r>
          <rPr>
            <b/>
            <sz val="9"/>
            <rFont val="宋体"/>
            <charset val="134"/>
          </rPr>
          <t xml:space="preserve">23321:重点：启动会的时候要明确汇报规则和要求
</t>
        </r>
        <r>
          <rPr>
            <sz val="9"/>
            <rFont val="宋体"/>
            <charset val="134"/>
          </rPr>
          <t>销售、系统设计、交付工程师、订单专员必须要规定汇报规则
另外整个和客户的沟通计划要明确责任人</t>
        </r>
      </text>
    </comment>
  </commentList>
</comments>
</file>

<file path=xl/comments5.xml><?xml version="1.0" encoding="utf-8"?>
<comments xmlns="http://schemas.openxmlformats.org/spreadsheetml/2006/main">
  <authors>
    <author>32459</author>
    <author>23321</author>
  </authors>
  <commentList>
    <comment ref="E15" authorId="0">
      <text>
        <r>
          <rPr>
            <b/>
            <sz val="9"/>
            <rFont val="宋体"/>
            <charset val="134"/>
          </rPr>
          <t>32459:</t>
        </r>
        <r>
          <rPr>
            <sz val="9"/>
            <rFont val="宋体"/>
            <charset val="134"/>
          </rPr>
          <t xml:space="preserve">
计划时间从计划管理中自动获取。</t>
        </r>
      </text>
    </comment>
    <comment ref="I15" authorId="1">
      <text>
        <r>
          <rPr>
            <b/>
            <sz val="9"/>
            <rFont val="宋体"/>
            <charset val="134"/>
          </rPr>
          <t>23321:</t>
        </r>
        <r>
          <rPr>
            <sz val="9"/>
            <rFont val="宋体"/>
            <charset val="134"/>
          </rPr>
          <t xml:space="preserve">
填写时候带对应的时间例如0419：xxxx</t>
        </r>
      </text>
    </comment>
  </commentList>
</comments>
</file>

<file path=xl/comments6.xml><?xml version="1.0" encoding="utf-8"?>
<comments xmlns="http://schemas.openxmlformats.org/spreadsheetml/2006/main">
  <authors>
    <author>23321</author>
  </authors>
  <commentList>
    <comment ref="A1" authorId="0">
      <text>
        <r>
          <rPr>
            <b/>
            <sz val="9"/>
            <rFont val="宋体"/>
            <charset val="134"/>
          </rPr>
          <t>23321:</t>
        </r>
        <r>
          <rPr>
            <sz val="9"/>
            <rFont val="宋体"/>
            <charset val="134"/>
          </rPr>
          <t xml:space="preserve">
根据合同解读交付件需求，必须按照合同梳理好对应的交付件</t>
        </r>
      </text>
    </comment>
    <comment ref="A5" authorId="0">
      <text>
        <r>
          <rPr>
            <b/>
            <sz val="9"/>
            <rFont val="宋体"/>
            <charset val="134"/>
          </rPr>
          <t>23321:</t>
        </r>
        <r>
          <rPr>
            <sz val="9"/>
            <rFont val="宋体"/>
            <charset val="134"/>
          </rPr>
          <t xml:space="preserve">
</t>
        </r>
        <r>
          <rPr>
            <sz val="10"/>
            <rFont val="微软雅黑"/>
            <charset val="134"/>
          </rPr>
          <t>提交日期要写明确，交付件管理要在每周的周报中做好事项安排，作为任务安排下去</t>
        </r>
      </text>
    </comment>
  </commentList>
</comments>
</file>

<file path=xl/comments7.xml><?xml version="1.0" encoding="utf-8"?>
<comments xmlns="http://schemas.openxmlformats.org/spreadsheetml/2006/main">
  <authors>
    <author>23321</author>
  </authors>
  <commentList>
    <comment ref="I7" authorId="0">
      <text>
        <r>
          <rPr>
            <b/>
            <sz val="9"/>
            <rFont val="宋体"/>
            <charset val="134"/>
          </rPr>
          <t>23321:</t>
        </r>
        <r>
          <rPr>
            <sz val="9"/>
            <rFont val="宋体"/>
            <charset val="134"/>
          </rPr>
          <t xml:space="preserve">
=严重程度*发生频率*不可探测度</t>
        </r>
      </text>
    </comment>
  </commentList>
</comments>
</file>

<file path=xl/sharedStrings.xml><?xml version="1.0" encoding="utf-8"?>
<sst xmlns="http://schemas.openxmlformats.org/spreadsheetml/2006/main" count="1046" uniqueCount="564">
  <si>
    <t>水环境项目管理目录（点击模板名称，会直接链接到附表）</t>
  </si>
  <si>
    <t>序号</t>
  </si>
  <si>
    <t>模板名称</t>
  </si>
  <si>
    <t>执行人</t>
  </si>
  <si>
    <t>启动会要求</t>
  </si>
  <si>
    <t>发送对象</t>
  </si>
  <si>
    <t>合同分析表</t>
  </si>
  <si>
    <t>项目经理</t>
  </si>
  <si>
    <t>启动会必须输出</t>
  </si>
  <si>
    <t>韩俊科/杨波/张吉强/杨磊/叶佳欣（NAS归档）+项目组成员</t>
  </si>
  <si>
    <t>项目经理任命书</t>
  </si>
  <si>
    <t>项目计划管理</t>
  </si>
  <si>
    <t>项目组成员投入时长</t>
  </si>
  <si>
    <t>项目干系人与沟通计划</t>
  </si>
  <si>
    <t>项目周报（最新进展）风险-进度</t>
  </si>
  <si>
    <t>项目经理/跨部门执行者</t>
  </si>
  <si>
    <t>韩俊科/杨波/张吉强/杨磊/叶佳欣（NAS归档）+项目组成员
跨部门服务，需要发给所在项目直管领导(销售/业主)+自己直属领导</t>
  </si>
  <si>
    <t>项目变更管理</t>
  </si>
  <si>
    <t>验收材料完成进度</t>
  </si>
  <si>
    <t>项目风险管理</t>
  </si>
  <si>
    <t>合同分析表（点击模板名称，会直接链接到目录）</t>
  </si>
  <si>
    <t>合同条款</t>
  </si>
  <si>
    <t>主体合同</t>
  </si>
  <si>
    <t>说明</t>
  </si>
  <si>
    <t>甲方</t>
  </si>
  <si>
    <t>苏力</t>
  </si>
  <si>
    <t>乙方</t>
  </si>
  <si>
    <t>聚光</t>
  </si>
  <si>
    <t>孙善思</t>
  </si>
  <si>
    <t>项目编号</t>
  </si>
  <si>
    <t>25238HK23041</t>
  </si>
  <si>
    <t>项目名称</t>
  </si>
  <si>
    <t>25238HK23041衢州高新开发区地下</t>
  </si>
  <si>
    <t>产品项/配置</t>
  </si>
  <si>
    <t>常规五参数、氧化还原电极、高锰酸盐指数、氨氮、挥发酚、氰化物、硫酸盐、氯化物、硫化物、亚硝酸盐、硝酸盐、氟化物、六价铬、水中挥发性有机物。</t>
  </si>
  <si>
    <t>集成系统（或仪表数量）</t>
  </si>
  <si>
    <t>14台</t>
  </si>
  <si>
    <t>安装服务类型</t>
  </si>
  <si>
    <t>安装、调试、试运行、验收</t>
  </si>
  <si>
    <t>合同启用日期</t>
  </si>
  <si>
    <t>/</t>
  </si>
  <si>
    <t>水站运维</t>
  </si>
  <si>
    <t>试运行天数</t>
  </si>
  <si>
    <t>款项明细详细描述</t>
  </si>
  <si>
    <t>合同产品总金额</t>
  </si>
  <si>
    <t>设备款</t>
  </si>
  <si>
    <t>运维款</t>
  </si>
  <si>
    <t>签约日期（合同）</t>
  </si>
  <si>
    <t>合同约定交货日期</t>
  </si>
  <si>
    <t>承包方式</t>
  </si>
  <si>
    <t>总包</t>
  </si>
  <si>
    <t>付款要求</t>
  </si>
  <si>
    <t>主仪表型号/参数要求</t>
  </si>
  <si>
    <t>硫酸盐 5100 ，水中VOC 2100C  其他3000系列。</t>
  </si>
  <si>
    <t>文件资料要求</t>
  </si>
  <si>
    <t>合格证、检验报告、维护手册、用户手册等。</t>
  </si>
  <si>
    <t>交货要求</t>
  </si>
  <si>
    <t>交货方式、交货需要的资料、到货签收相关文件、</t>
  </si>
  <si>
    <t>验收要求</t>
  </si>
  <si>
    <t>1、验收比对标准；2、验收方式流程；</t>
  </si>
  <si>
    <t>单据要求</t>
  </si>
  <si>
    <t>到货验收单、安装调试单、培训记录单、验收合格单等合同中约定的交付件。</t>
  </si>
  <si>
    <t>培训要求</t>
  </si>
  <si>
    <t>1、免费培训，并提供书面材料；
2、保证买方人员掌握。</t>
  </si>
  <si>
    <t>质保期</t>
  </si>
  <si>
    <t>到货15个月或者安装12个月，先到为准</t>
  </si>
  <si>
    <t>质保期内服务</t>
  </si>
  <si>
    <t>1、各台仪器单独计算质保期；2、</t>
  </si>
  <si>
    <t>质保响应要求</t>
  </si>
  <si>
    <t>试运行保障要求（人车要求）</t>
  </si>
  <si>
    <t>1名工程师，1辆运维车。（项目经理根据项目情况分配人车资源）。</t>
  </si>
  <si>
    <t>试运行考核指标</t>
  </si>
  <si>
    <t>试运行时长；数据有效率；试运行质控措施等</t>
  </si>
  <si>
    <t>试运行质量要求</t>
  </si>
  <si>
    <t>同上</t>
  </si>
  <si>
    <t>解除或违约责任</t>
  </si>
  <si>
    <t>买方不付款，支付万分之五/天违约金；卖方无法按期安装或验收，每日万分之五违约金，上限为合同总额30%；30天有权解除合同。
质保未及时处理，卖方承担合同总价5%违约金。</t>
  </si>
  <si>
    <t>转包分包情况</t>
  </si>
  <si>
    <t>详细描述最终用户、中标单位、总包商、代理商、我司项目承包关系。</t>
  </si>
  <si>
    <t>其他（销售/售前补充介绍）</t>
  </si>
  <si>
    <t>01项目任命书（点击模板名称，会直接链接到目录）</t>
  </si>
  <si>
    <r>
      <rPr>
        <sz val="10"/>
        <color rgb="FF000000"/>
        <rFont val="微软雅黑"/>
        <charset val="134"/>
      </rPr>
      <t>一、项目主要利益干系人（包括高管、客户、职能部门主管、供应商、</t>
    </r>
    <r>
      <rPr>
        <sz val="10"/>
        <color rgb="FFFF0000"/>
        <rFont val="微软雅黑"/>
        <charset val="134"/>
      </rPr>
      <t>销售省区经理</t>
    </r>
    <r>
      <rPr>
        <sz val="10"/>
        <color rgb="FF000000"/>
        <rFont val="微软雅黑"/>
        <charset val="134"/>
      </rPr>
      <t>、项目经理、项目组成员等）</t>
    </r>
  </si>
  <si>
    <t>姓名</t>
  </si>
  <si>
    <t>角色</t>
  </si>
  <si>
    <t>部门</t>
  </si>
  <si>
    <t>联系电话</t>
  </si>
  <si>
    <t>交付项目经理</t>
  </si>
  <si>
    <t>交付管理部</t>
  </si>
  <si>
    <t>王筱俊</t>
  </si>
  <si>
    <t>销售经理</t>
  </si>
  <si>
    <t>销售部</t>
  </si>
  <si>
    <t>李宇涛</t>
  </si>
  <si>
    <t>售前项目经理</t>
  </si>
  <si>
    <t>售前支持部</t>
  </si>
  <si>
    <t>应康康</t>
  </si>
  <si>
    <t>系统设计工程师</t>
  </si>
  <si>
    <t>系统设计部</t>
  </si>
  <si>
    <t>李凤娟、刘洁睿</t>
  </si>
  <si>
    <t>订单统筹专员</t>
  </si>
  <si>
    <t>供应链、计划部</t>
  </si>
  <si>
    <t>王星星</t>
  </si>
  <si>
    <t>合同执行专员</t>
  </si>
  <si>
    <t>销售管理部</t>
  </si>
  <si>
    <t>张彩娟</t>
  </si>
  <si>
    <t>服务采购主管</t>
  </si>
  <si>
    <t>外包采购部</t>
  </si>
  <si>
    <t>蔡文军</t>
  </si>
  <si>
    <t>交付工程师</t>
  </si>
  <si>
    <t>二、项目里程碑计划（包含里程碑的时间和成果）</t>
  </si>
  <si>
    <t>项目里程碑节点</t>
  </si>
  <si>
    <t>计划开始时间</t>
  </si>
  <si>
    <t>计划完成时间</t>
  </si>
  <si>
    <t>负责人</t>
  </si>
  <si>
    <t>项目启动</t>
  </si>
  <si>
    <t>系统设计</t>
  </si>
  <si>
    <t>10月15号</t>
  </si>
  <si>
    <t>供货</t>
  </si>
  <si>
    <t>10月11号</t>
  </si>
  <si>
    <t>11月10号</t>
  </si>
  <si>
    <t>李凤娟、刘海燕、张培</t>
  </si>
  <si>
    <t>款项任务</t>
  </si>
  <si>
    <t>11月5号</t>
  </si>
  <si>
    <t>沈慧</t>
  </si>
  <si>
    <t>发货</t>
  </si>
  <si>
    <t>11月9号</t>
  </si>
  <si>
    <t>现场条件确认</t>
  </si>
  <si>
    <t>10月25号</t>
  </si>
  <si>
    <t>安装调试</t>
  </si>
  <si>
    <t>11月11号</t>
  </si>
  <si>
    <t>11月30号</t>
  </si>
  <si>
    <t>蔡文军、曹东峰</t>
  </si>
  <si>
    <t>验收完成（合同履行完成）</t>
  </si>
  <si>
    <t>12月31号</t>
  </si>
  <si>
    <t>1月5号</t>
  </si>
  <si>
    <t>三、项目投诉升级通道</t>
  </si>
  <si>
    <t>02项目计划管理（点击模板名称，会直接链接到目录）</t>
  </si>
  <si>
    <t>一、项目基本情况</t>
  </si>
  <si>
    <t>制作日期</t>
  </si>
  <si>
    <t>二、项目计划</t>
  </si>
  <si>
    <t>任务名称</t>
  </si>
  <si>
    <t>WBS</t>
  </si>
  <si>
    <t>任务事项</t>
  </si>
  <si>
    <t>交付件情况</t>
  </si>
  <si>
    <t>负责人
（资源名称）</t>
  </si>
  <si>
    <t>计划工期</t>
  </si>
  <si>
    <t>实际完成时间</t>
  </si>
  <si>
    <t>是否完成</t>
  </si>
  <si>
    <t>未完成原因
（持续更新）</t>
  </si>
  <si>
    <t>变更后计划完成时间</t>
  </si>
  <si>
    <t>计划工期建议</t>
  </si>
  <si>
    <t>实际工期</t>
  </si>
  <si>
    <t>成立项目组</t>
  </si>
  <si>
    <t>PM</t>
  </si>
  <si>
    <t>是</t>
  </si>
  <si>
    <t>2个工作日</t>
  </si>
  <si>
    <t>制定项目计划</t>
  </si>
  <si>
    <t>项目进度计划表</t>
  </si>
  <si>
    <t>系统配置清单制定</t>
  </si>
  <si>
    <t>系统配置清单</t>
  </si>
  <si>
    <t>项目启动会</t>
  </si>
  <si>
    <t>项目进度计划表
系统配置清单
项目任命书</t>
  </si>
  <si>
    <t>业主对接</t>
  </si>
  <si>
    <t>界面分工表</t>
  </si>
  <si>
    <t>否</t>
  </si>
  <si>
    <t>1个工作日</t>
  </si>
  <si>
    <t>工况勘察流程</t>
  </si>
  <si>
    <t>工况勘察表</t>
  </si>
  <si>
    <t>配置清单接收并分解</t>
  </si>
  <si>
    <t>配置清单
装配关系图
电气接线图
管路接线图</t>
  </si>
  <si>
    <t>新增物料定价</t>
  </si>
  <si>
    <t>下单采购（根据配置清单）</t>
  </si>
  <si>
    <t>周培学提供编码（安装调试服务）</t>
  </si>
  <si>
    <t>财务付款</t>
  </si>
  <si>
    <t>财务</t>
  </si>
  <si>
    <t>物料齐套</t>
  </si>
  <si>
    <t>物料跟踪表</t>
  </si>
  <si>
    <t>订单履行专员</t>
  </si>
  <si>
    <t>根据项目需求倒排，可结合供应链常规仪表正常交期排任务</t>
  </si>
  <si>
    <t>发货通知</t>
  </si>
  <si>
    <t>销管</t>
  </si>
  <si>
    <t>集成装调方案</t>
  </si>
  <si>
    <t>系统装配调试</t>
  </si>
  <si>
    <t>调试记录单</t>
  </si>
  <si>
    <t>售后工程师</t>
  </si>
  <si>
    <t>系统出厂检验</t>
  </si>
  <si>
    <t>出厂测试报告、合格证等</t>
  </si>
  <si>
    <t>FOC</t>
  </si>
  <si>
    <t>发货前款到位（预付款）</t>
  </si>
  <si>
    <t>销售</t>
  </si>
  <si>
    <t>明年1月预付款。</t>
  </si>
  <si>
    <t>根据款项到位情况顺延计划</t>
  </si>
  <si>
    <t>生产</t>
  </si>
  <si>
    <t>装箱清单确认</t>
  </si>
  <si>
    <t>装箱清单</t>
  </si>
  <si>
    <t>仓储</t>
  </si>
  <si>
    <t>发货条件确认（款项情况）</t>
  </si>
  <si>
    <t>三通一平计划安排（可细分时间节点，分成多条任务）</t>
  </si>
  <si>
    <t>根据现场工作进度</t>
  </si>
  <si>
    <t>施工过程文件收集</t>
  </si>
  <si>
    <t>6.2.1</t>
  </si>
  <si>
    <t>征地（租地）合同</t>
  </si>
  <si>
    <t>征地（租地）合同复印件</t>
  </si>
  <si>
    <t>6.2.2</t>
  </si>
  <si>
    <t>施工合同签定</t>
  </si>
  <si>
    <t>建设工程施工合同</t>
  </si>
  <si>
    <t>6.2.3</t>
  </si>
  <si>
    <t>施工组织</t>
  </si>
  <si>
    <t>施工组织方案</t>
  </si>
  <si>
    <t>6.2.4</t>
  </si>
  <si>
    <t>技术交底</t>
  </si>
  <si>
    <t>技术交底记录</t>
  </si>
  <si>
    <t>6.2.5</t>
  </si>
  <si>
    <t>技术复核</t>
  </si>
  <si>
    <t>技术复核记录</t>
  </si>
  <si>
    <t>6.2.6</t>
  </si>
  <si>
    <t>施工过程跟进</t>
  </si>
  <si>
    <t>施工日志</t>
  </si>
  <si>
    <t>6.2.7</t>
  </si>
  <si>
    <t>施工材料及过程检验报告</t>
  </si>
  <si>
    <t>主要建筑材料合格证和检验报告
砂浆混凝土配合比报告
抗压强度检验报告
地基铲探记录表
位置图/验槽记录</t>
  </si>
  <si>
    <t>6.2.8</t>
  </si>
  <si>
    <t>施工检验</t>
  </si>
  <si>
    <t>电气检查测试记录/防雷及接地装置验收记录/照明验收记录/管道隐蔽工程验收记录</t>
  </si>
  <si>
    <t>6.2.9</t>
  </si>
  <si>
    <t>给排水检验</t>
  </si>
  <si>
    <t>给排水安装测试验收记录
采水单元施工验收记录</t>
  </si>
  <si>
    <t>6.2.10</t>
  </si>
  <si>
    <t>装修检验</t>
  </si>
  <si>
    <t>装饰装修检验点检表</t>
  </si>
  <si>
    <t>现场实施安装条件确认</t>
  </si>
  <si>
    <t>到货验收</t>
  </si>
  <si>
    <t>到货签收</t>
  </si>
  <si>
    <t>到货签收单</t>
  </si>
  <si>
    <t>安装</t>
  </si>
  <si>
    <t>现场系统安装</t>
  </si>
  <si>
    <t>安装调试1个工程师一个月4个站完成安装调试进入试运行</t>
  </si>
  <si>
    <t>8.1.1</t>
  </si>
  <si>
    <t>试运行物料申请</t>
  </si>
  <si>
    <t>试运行物料申请表</t>
  </si>
  <si>
    <t>8.1.2</t>
  </si>
  <si>
    <t>安装上电</t>
  </si>
  <si>
    <t>仪器安装、通电、预热测试表</t>
  </si>
  <si>
    <t>8.1.3</t>
  </si>
  <si>
    <t>初始化测试</t>
  </si>
  <si>
    <t>初始化测试记录表</t>
  </si>
  <si>
    <t>8.1.4</t>
  </si>
  <si>
    <t>系统和仪器调试</t>
  </si>
  <si>
    <t>现场系统调试</t>
  </si>
  <si>
    <t>组织调试并编写调试报告</t>
  </si>
  <si>
    <t>调试报告</t>
  </si>
  <si>
    <t>功能核查</t>
  </si>
  <si>
    <t>系统集成及仪器功能核查表</t>
  </si>
  <si>
    <t>系统调试</t>
  </si>
  <si>
    <t>系统调试记录</t>
  </si>
  <si>
    <t>性能测试</t>
  </si>
  <si>
    <t>自动站仪器考核性能结果
原始记录表
系统集成及仪器关键参数记录表</t>
  </si>
  <si>
    <t>安装调试单签定</t>
  </si>
  <si>
    <t>安装调试单</t>
  </si>
  <si>
    <t>比对</t>
  </si>
  <si>
    <t>比对验收</t>
  </si>
  <si>
    <t>10.1.1</t>
  </si>
  <si>
    <t>比对合同签订</t>
  </si>
  <si>
    <t>比对合同</t>
  </si>
  <si>
    <t>组织第三方比对</t>
  </si>
  <si>
    <t>验收监测报告</t>
  </si>
  <si>
    <t>试运行</t>
  </si>
  <si>
    <t>编制试运行报告</t>
  </si>
  <si>
    <t>试运行报告</t>
  </si>
  <si>
    <t>运维工程师</t>
  </si>
  <si>
    <t>试运行完成</t>
  </si>
  <si>
    <t>明确专家验收节点</t>
  </si>
  <si>
    <t>项目验收</t>
  </si>
  <si>
    <t>客户培训</t>
  </si>
  <si>
    <t>编制验收报告</t>
  </si>
  <si>
    <t>验收报告</t>
  </si>
  <si>
    <t>项目验收完成</t>
  </si>
  <si>
    <t>专家验收意见单</t>
  </si>
  <si>
    <t>项目关闭</t>
  </si>
  <si>
    <t>资料上传完成</t>
  </si>
  <si>
    <t>03项目组成员投入时长（点击模板名称，会直接链接到目录）</t>
  </si>
  <si>
    <t>二、项目组成员</t>
  </si>
  <si>
    <t>成员姓名</t>
  </si>
  <si>
    <t>项目角色</t>
  </si>
  <si>
    <t>所在部门</t>
  </si>
  <si>
    <t>职责</t>
  </si>
  <si>
    <t>项目起止日期</t>
  </si>
  <si>
    <t>计划投入人天</t>
  </si>
  <si>
    <t>实际投入人天</t>
  </si>
  <si>
    <t>站点名称</t>
  </si>
  <si>
    <t>工作内容</t>
  </si>
  <si>
    <t>项目管理</t>
  </si>
  <si>
    <t>2023/10/10-2024/1/7</t>
  </si>
  <si>
    <t>项目进度、成本、相关方管理，做好风险预判和问题解决</t>
  </si>
  <si>
    <t>黄忠忠</t>
  </si>
  <si>
    <t>安装、调试、试运行</t>
  </si>
  <si>
    <t>2023/10/12-2023/11/7</t>
  </si>
  <si>
    <t>发货款，验收预约</t>
  </si>
  <si>
    <t>张琳</t>
  </si>
  <si>
    <t>周友情</t>
  </si>
  <si>
    <t>配置下单</t>
  </si>
  <si>
    <t>站点所需物料下单</t>
  </si>
  <si>
    <t>李凤娟</t>
  </si>
  <si>
    <t>物料齐套，跟踪</t>
  </si>
  <si>
    <t>范丽丽</t>
  </si>
  <si>
    <t>发货前款确认，发货通知</t>
  </si>
  <si>
    <t>外包采购</t>
  </si>
  <si>
    <t>交付管理</t>
  </si>
  <si>
    <t>设备安装，性能测试</t>
  </si>
  <si>
    <t>保障试运行，试运行报告</t>
  </si>
  <si>
    <t>修改人</t>
  </si>
  <si>
    <t>04项目干系人沟通计划表（点击模板名称，会直接链接到目录）</t>
  </si>
  <si>
    <t>二、项目沟通计划</t>
  </si>
  <si>
    <t>项目干系人</t>
  </si>
  <si>
    <t>交付件名称</t>
  </si>
  <si>
    <t>例行提交时间</t>
  </si>
  <si>
    <t>方式方法</t>
  </si>
  <si>
    <t>主要沟通内容</t>
  </si>
  <si>
    <t>实际提交情况说明</t>
  </si>
  <si>
    <t>周报</t>
  </si>
  <si>
    <t>每周五下班之前</t>
  </si>
  <si>
    <t>邮件</t>
  </si>
  <si>
    <t>……</t>
  </si>
  <si>
    <t>05 项目计划管理（点击模板名称，会直接链接到目录）</t>
  </si>
  <si>
    <t>合同签订日期</t>
  </si>
  <si>
    <t>合同要求工期</t>
  </si>
  <si>
    <t>汇报周期</t>
  </si>
  <si>
    <t>当前项目状态</t>
  </si>
  <si>
    <t>已下配置未发货</t>
  </si>
  <si>
    <t>当前项目状况</t>
  </si>
  <si>
    <t>合同甲方</t>
  </si>
  <si>
    <t>汇报人</t>
  </si>
  <si>
    <r>
      <rPr>
        <b/>
        <sz val="10"/>
        <color rgb="FF000000"/>
        <rFont val="微软雅黑"/>
        <charset val="134"/>
      </rPr>
      <t>二、项目里程碑计划</t>
    </r>
    <r>
      <rPr>
        <b/>
        <sz val="10"/>
        <rFont val="微软雅黑"/>
        <charset val="134"/>
      </rPr>
      <t>——站点型</t>
    </r>
  </si>
  <si>
    <t>里程碑</t>
  </si>
  <si>
    <t>三通一平</t>
  </si>
  <si>
    <t>设备供货</t>
  </si>
  <si>
    <t>设备安装</t>
  </si>
  <si>
    <t>调试</t>
  </si>
  <si>
    <t>数据上传</t>
  </si>
  <si>
    <t>站点总数</t>
  </si>
  <si>
    <t>计划完成数</t>
  </si>
  <si>
    <t>实际完成数</t>
  </si>
  <si>
    <t>完成度</t>
  </si>
  <si>
    <t>三、本周项目情况</t>
  </si>
  <si>
    <t>本周进度情况</t>
  </si>
  <si>
    <t>下周计划</t>
  </si>
  <si>
    <t>06项目变更管理表</t>
  </si>
  <si>
    <t>二、计划变更记录</t>
  </si>
  <si>
    <t>变更需求审核通过时间</t>
  </si>
  <si>
    <t>变更里程碑名称</t>
  </si>
  <si>
    <t>原计划开始时间</t>
  </si>
  <si>
    <t>原计划完成时间</t>
  </si>
  <si>
    <t>变更后计划开始时间</t>
  </si>
  <si>
    <t>变更理由</t>
  </si>
  <si>
    <t>审批人</t>
  </si>
  <si>
    <t>三、成本变更记录</t>
  </si>
  <si>
    <t>变更要点</t>
  </si>
  <si>
    <t>申请人</t>
  </si>
  <si>
    <t>07验收材料完成进度</t>
  </si>
  <si>
    <t>二、具体材料完成情况</t>
  </si>
  <si>
    <t>执行阶段</t>
  </si>
  <si>
    <t>执行步骤</t>
  </si>
  <si>
    <t>KEY</t>
  </si>
  <si>
    <t>提交材料名称</t>
  </si>
  <si>
    <t>提交人</t>
  </si>
  <si>
    <t>提交日期</t>
  </si>
  <si>
    <t>备注</t>
  </si>
  <si>
    <t>文件提交位置</t>
  </si>
  <si>
    <t>项目前期</t>
  </si>
  <si>
    <t>部门负责人</t>
  </si>
  <si>
    <t>韩俊科</t>
  </si>
  <si>
    <t>项目合同</t>
  </si>
  <si>
    <t/>
  </si>
  <si>
    <t>NAS</t>
  </si>
  <si>
    <t>项目中标通知书</t>
  </si>
  <si>
    <t>项目招标文件</t>
  </si>
  <si>
    <t>项目投标文件</t>
  </si>
  <si>
    <t>项目合同分析表</t>
  </si>
  <si>
    <t>项目实施计划表</t>
  </si>
  <si>
    <t>明确：合同及委外工作边界，项目沟通机制，要明确项目谁来牵头</t>
  </si>
  <si>
    <t>项目启动会议纪要</t>
  </si>
  <si>
    <t>项目中期</t>
  </si>
  <si>
    <t>项目设计</t>
  </si>
  <si>
    <t>站点工况调查表</t>
  </si>
  <si>
    <t>设计图纸（装配关系图/电气接线图/管路接线图）</t>
  </si>
  <si>
    <t>项目包含站点建设</t>
  </si>
  <si>
    <t>标准物质合格证</t>
  </si>
  <si>
    <t>供应商营业执照、行业许可证及资质证书，合同</t>
  </si>
  <si>
    <t>进场实施
（不汇编到验收文件中）</t>
  </si>
  <si>
    <t>外包需求单</t>
  </si>
  <si>
    <t>施工单位进场确认单</t>
  </si>
  <si>
    <t>工程量清单</t>
  </si>
  <si>
    <t>变更工程量清单及汇报表</t>
  </si>
  <si>
    <t>委外完工确认单</t>
  </si>
  <si>
    <t>用水协议</t>
  </si>
  <si>
    <t>用电协议</t>
  </si>
  <si>
    <t>征地、租地协议</t>
  </si>
  <si>
    <t>开工申请表</t>
  </si>
  <si>
    <t>到货签收表</t>
  </si>
  <si>
    <t>性能测试
功能核查</t>
  </si>
  <si>
    <t>站房基础核查表</t>
  </si>
  <si>
    <t>电子版原件+手签纸制复印件</t>
  </si>
  <si>
    <t>采水设施检查表</t>
  </si>
  <si>
    <t>系统集成及仪表功能核查表</t>
  </si>
  <si>
    <t>自动站仪器性能考核表</t>
  </si>
  <si>
    <t>仪器准确度考核表</t>
  </si>
  <si>
    <t>仪器重复性考核表</t>
  </si>
  <si>
    <t>仪器检出限考核表</t>
  </si>
  <si>
    <t>多点线性核查表</t>
  </si>
  <si>
    <t>加标回收考核表</t>
  </si>
  <si>
    <t>集成干预考核表</t>
  </si>
  <si>
    <t>仪器实验水样考核表</t>
  </si>
  <si>
    <t>系统 调试记录表</t>
  </si>
  <si>
    <t>系统 关键参数统计表</t>
  </si>
  <si>
    <t>电子版原件</t>
  </si>
  <si>
    <t>✱</t>
  </si>
  <si>
    <t>安装确认单</t>
  </si>
  <si>
    <t>质控测试情况表</t>
  </si>
  <si>
    <t>巡检记录表</t>
  </si>
  <si>
    <t>每日质控测试记录表</t>
  </si>
  <si>
    <t xml:space="preserve"> 易耗品更换记录表</t>
  </si>
  <si>
    <t>纸制复印件</t>
  </si>
  <si>
    <t>系统故障统计表</t>
  </si>
  <si>
    <t>试剂更换表</t>
  </si>
  <si>
    <t>标准溶液更换记录表</t>
  </si>
  <si>
    <t>项目培训签到表</t>
  </si>
  <si>
    <t>验收执行</t>
  </si>
  <si>
    <t>监测仪器标准溶液考核原始记录表</t>
  </si>
  <si>
    <t>实际水样比对检测原始记录表</t>
  </si>
  <si>
    <t>站房检测报告（个别项目需要）</t>
  </si>
  <si>
    <t>检测公司营业执照、行业许可证及资质证书，合同</t>
  </si>
  <si>
    <t>站房防雷报告（检测公司材料）</t>
  </si>
  <si>
    <t>水质比对报告（带CMA章）</t>
  </si>
  <si>
    <t>废液处理合同</t>
  </si>
  <si>
    <t>处理公司营业执照、行业许可证及资质证书，合同</t>
  </si>
  <si>
    <t>验收申请</t>
  </si>
  <si>
    <t>需要销售配合</t>
  </si>
  <si>
    <t>项目验收PPT</t>
  </si>
  <si>
    <t>项目后期</t>
  </si>
  <si>
    <t>验收确认</t>
  </si>
  <si>
    <t>专家验收意见</t>
  </si>
  <si>
    <t>专家签收表</t>
  </si>
  <si>
    <t>⁕</t>
  </si>
  <si>
    <t>满意度反馈表</t>
  </si>
  <si>
    <t>项目完工确认函</t>
  </si>
  <si>
    <t>08项目风险管理表</t>
  </si>
  <si>
    <t>二、项目风险管理</t>
  </si>
  <si>
    <t>填写日期</t>
  </si>
  <si>
    <t>风险识别</t>
  </si>
  <si>
    <t>风险评估</t>
  </si>
  <si>
    <t>风险应对</t>
  </si>
  <si>
    <t>接口人</t>
  </si>
  <si>
    <t>风险是否解除</t>
  </si>
  <si>
    <t>解除时间</t>
  </si>
  <si>
    <t>项目履行阶段</t>
  </si>
  <si>
    <t>类别</t>
  </si>
  <si>
    <t>风险描述</t>
  </si>
  <si>
    <t>严重程度</t>
  </si>
  <si>
    <t>发生频率</t>
  </si>
  <si>
    <t>不可探测度</t>
  </si>
  <si>
    <t>风险系数
RPN</t>
  </si>
  <si>
    <t>预防措施/控制方案</t>
  </si>
  <si>
    <t>预投</t>
  </si>
  <si>
    <t>无法满足业主需求12月底安装调试完成运行</t>
  </si>
  <si>
    <t>风险评分分值说明</t>
  </si>
  <si>
    <t>对应风险分值</t>
  </si>
  <si>
    <t>部分（&lt;100%）影响产品质量或者所提供的服务,并可以做挑选或者返工并不影响客户质量以及交付</t>
  </si>
  <si>
    <t>几乎不发生</t>
  </si>
  <si>
    <t>现有方法可以发现</t>
  </si>
  <si>
    <t>部分（&lt;100%）影响产品质量或者所提供的服务,并可以做挑选或者返工，可消除对客户质量以及交付产生的影响；</t>
  </si>
  <si>
    <t>可能性很小</t>
  </si>
  <si>
    <t>很高的可能性发现</t>
  </si>
  <si>
    <t>&lt;100%影响产品质量或者所提供的服务，并可以做挑选或者返工，可消除对客户质量以及交付产生的影响；</t>
  </si>
  <si>
    <t>偶尔发生</t>
  </si>
  <si>
    <t>中等的可能性发现</t>
  </si>
  <si>
    <t>100%影响产品质量或者所提供的服务，并需要报废处理</t>
  </si>
  <si>
    <t>很可能发生</t>
  </si>
  <si>
    <t>很低的可能性发现</t>
  </si>
  <si>
    <t>100%影响产品质量或者所提供的服务，质量体系的严重缺陷或违反法律法规，并会产生影响安全的后果</t>
  </si>
  <si>
    <t>经常发生</t>
  </si>
  <si>
    <t>目前无法检查</t>
  </si>
  <si>
    <t>项目状态</t>
  </si>
  <si>
    <t>项目节点</t>
  </si>
  <si>
    <t>卡点（角色）</t>
  </si>
  <si>
    <t>卡点</t>
  </si>
  <si>
    <t>回款 确认情况</t>
  </si>
  <si>
    <t>预警</t>
  </si>
  <si>
    <t>现项目经理</t>
  </si>
  <si>
    <t>未发货状态</t>
  </si>
  <si>
    <t>项目评审阶段</t>
  </si>
  <si>
    <t>项目启动阶段</t>
  </si>
  <si>
    <t>✔</t>
  </si>
  <si>
    <t>款项</t>
  </si>
  <si>
    <t>回款金额&lt;30%,单据已经提供</t>
  </si>
  <si>
    <t>待确认</t>
  </si>
  <si>
    <t>延期</t>
  </si>
  <si>
    <t>任文杰</t>
  </si>
  <si>
    <t>合同评审阶段</t>
  </si>
  <si>
    <t>配置设计阶段</t>
  </si>
  <si>
    <t>订单口</t>
  </si>
  <si>
    <t>❌</t>
  </si>
  <si>
    <t>单据</t>
  </si>
  <si>
    <t>回款金额≥30%,货已经发出（依据项目状态）单据未提供</t>
  </si>
  <si>
    <t>未回款未确认</t>
  </si>
  <si>
    <t>回款金额&lt;100%，未确认收入（设备）&gt;0</t>
  </si>
  <si>
    <t>于玉彪</t>
  </si>
  <si>
    <t>已签约未发货</t>
  </si>
  <si>
    <t>集成制造阶段</t>
  </si>
  <si>
    <t>发货&amp;款项&amp;单据</t>
  </si>
  <si>
    <t>回款金额&lt;30%，货未发出，单据未提供</t>
  </si>
  <si>
    <t>未回款未确认（运维未确认）</t>
  </si>
  <si>
    <t>回款金额&lt;100%，未确认收入（设备）=0,未确认收入（运维）&gt;0</t>
  </si>
  <si>
    <t>杨磊</t>
  </si>
  <si>
    <t>订单未下达</t>
  </si>
  <si>
    <t>现场实施阶段</t>
  </si>
  <si>
    <t>款项&amp;单据</t>
  </si>
  <si>
    <t>回款金额&lt;30%，货已经发出，单据未提供</t>
  </si>
  <si>
    <t>未回款已确认</t>
  </si>
  <si>
    <t>回款金额&lt;100%，未确认收入=0</t>
  </si>
  <si>
    <t>王飞</t>
  </si>
  <si>
    <t>项目验收阶段</t>
  </si>
  <si>
    <t>发货&amp;单据</t>
  </si>
  <si>
    <t>回款金额≥30%,货未发出（依据项目状态），单据未提供</t>
  </si>
  <si>
    <t>已回款未确认</t>
  </si>
  <si>
    <t>回款金额=100%，未确认收入（设备）&gt;0</t>
  </si>
  <si>
    <t>李斌</t>
  </si>
  <si>
    <t>张茂丰</t>
  </si>
  <si>
    <t>已发货未安装</t>
  </si>
  <si>
    <t>订单完成</t>
  </si>
  <si>
    <t>已经满足确认条件</t>
  </si>
  <si>
    <t>已经满足确认状态（系统待更新）</t>
  </si>
  <si>
    <t>已回款未确认（运维未确认）</t>
  </si>
  <si>
    <t>回款金额=100%，未确认收入（设备）=0,未确认收入（运维）&gt;0</t>
  </si>
  <si>
    <t>艾刚刚</t>
  </si>
  <si>
    <t>省区负责人</t>
  </si>
  <si>
    <t>已确认</t>
  </si>
  <si>
    <t>已回款已确认</t>
  </si>
  <si>
    <t>回款金额=100%，未确认收入=0</t>
  </si>
  <si>
    <t>钟宝平</t>
  </si>
  <si>
    <t>已安装待调试</t>
  </si>
  <si>
    <t>任操</t>
  </si>
  <si>
    <t>无需</t>
  </si>
  <si>
    <t>朱明远</t>
  </si>
  <si>
    <t>周波</t>
  </si>
  <si>
    <t>已调试待试运行</t>
  </si>
  <si>
    <t>未确认收入=未确认收入（设备）+未确认收入（运维）</t>
  </si>
  <si>
    <t>刘广起</t>
  </si>
  <si>
    <t>陈时中</t>
  </si>
  <si>
    <t>已试运行待验收</t>
  </si>
  <si>
    <t>研发</t>
  </si>
  <si>
    <t>验收</t>
  </si>
  <si>
    <t>王彦龙</t>
  </si>
  <si>
    <t>赵瑞鑫</t>
  </si>
  <si>
    <t>正常运维</t>
  </si>
  <si>
    <t>吕联超</t>
  </si>
  <si>
    <t>刘嘉炜</t>
  </si>
  <si>
    <t>运维</t>
  </si>
  <si>
    <t>鲍艺</t>
  </si>
  <si>
    <t>余建</t>
  </si>
  <si>
    <t>姚效益</t>
  </si>
  <si>
    <t>王志超</t>
  </si>
  <si>
    <t>周志鹏</t>
  </si>
  <si>
    <t>郭振港</t>
  </si>
  <si>
    <t>李照财</t>
  </si>
  <si>
    <t>待确定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</si>
</sst>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[$-F800]dddd\,\ mmmm\ dd\,\ yyyy"/>
    <numFmt numFmtId="179" formatCode="[$-F400]h:mm:ss\ AM/PM"/>
    <numFmt numFmtId="180" formatCode="#,##0_ "/>
    <numFmt numFmtId="181" formatCode="yyyy/m/d\ h:mm;@"/>
    <numFmt numFmtId="182" formatCode="yyyy/m/d;@"/>
  </numFmts>
  <fonts count="50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9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rgb="FF000000"/>
      <name val="宋体"/>
      <charset val="134"/>
    </font>
    <font>
      <b/>
      <sz val="10"/>
      <color rgb="FF000000"/>
      <name val="微软雅黑"/>
      <charset val="134"/>
    </font>
    <font>
      <sz val="10"/>
      <color theme="1"/>
      <name val="微软雅黑"/>
      <charset val="134"/>
    </font>
    <font>
      <b/>
      <sz val="14"/>
      <name val="微软雅黑"/>
      <charset val="0"/>
    </font>
    <font>
      <sz val="10"/>
      <color rgb="FF000000"/>
      <name val="微软雅黑"/>
      <charset val="134"/>
    </font>
    <font>
      <sz val="12"/>
      <color rgb="FF000000"/>
      <name val="微软雅黑"/>
      <charset val="134"/>
    </font>
    <font>
      <sz val="11"/>
      <color rgb="FF000000"/>
      <name val="微软雅黑"/>
      <charset val="134"/>
    </font>
    <font>
      <b/>
      <sz val="12"/>
      <color rgb="FF000000"/>
      <name val="微软雅黑"/>
      <charset val="134"/>
    </font>
    <font>
      <sz val="11"/>
      <color theme="1"/>
      <name val="微软雅黑"/>
      <charset val="134"/>
    </font>
    <font>
      <sz val="10"/>
      <color rgb="FF0070C0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Segoe UI Symbol"/>
      <charset val="0"/>
    </font>
    <font>
      <sz val="10"/>
      <color theme="1"/>
      <name val="Tahoma"/>
      <charset val="134"/>
    </font>
    <font>
      <b/>
      <sz val="10.5"/>
      <color rgb="FF000000"/>
      <name val="微软雅黑"/>
      <charset val="134"/>
    </font>
    <font>
      <sz val="11"/>
      <color theme="1"/>
      <name val="新宋体"/>
      <charset val="134"/>
    </font>
    <font>
      <sz val="11"/>
      <color rgb="FF000000"/>
      <name val="等线"/>
      <charset val="134"/>
    </font>
    <font>
      <b/>
      <u/>
      <sz val="11"/>
      <color rgb="FF7030A0"/>
      <name val="微软雅黑"/>
      <charset val="0"/>
    </font>
    <font>
      <sz val="11"/>
      <color rgb="FF800080"/>
      <name val="宋体"/>
      <charset val="0"/>
      <scheme val="minor"/>
    </font>
    <font>
      <b/>
      <sz val="14"/>
      <color theme="0"/>
      <name val="微软雅黑"/>
      <charset val="134"/>
    </font>
    <font>
      <sz val="12"/>
      <color theme="1"/>
      <name val="微软雅黑"/>
      <charset val="134"/>
    </font>
    <font>
      <u/>
      <sz val="11"/>
      <color rgb="FF7030A0"/>
      <name val="微软雅黑"/>
      <charset val="0"/>
    </font>
    <font>
      <u/>
      <sz val="12"/>
      <color rgb="FF7030A0"/>
      <name val="微软雅黑"/>
      <charset val="134"/>
    </font>
    <font>
      <sz val="12"/>
      <color theme="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微软雅黑"/>
      <charset val="134"/>
    </font>
    <font>
      <sz val="10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AF82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4" tint="0.399884029663991"/>
      </left>
      <right style="thin">
        <color theme="4" tint="0.399853511154515"/>
      </right>
      <top/>
      <bottom/>
      <diagonal/>
    </border>
    <border>
      <left style="thin">
        <color theme="4" tint="0.399853511154515"/>
      </left>
      <right style="thin">
        <color theme="4" tint="0.399853511154515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theme="4" tint="0.399853511154515"/>
      </left>
      <right style="medium">
        <color theme="4" tint="0.39988402966399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8" borderId="40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1" applyNumberFormat="0" applyFill="0" applyAlignment="0" applyProtection="0">
      <alignment vertical="center"/>
    </xf>
    <xf numFmtId="0" fontId="33" fillId="0" borderId="41" applyNumberFormat="0" applyFill="0" applyAlignment="0" applyProtection="0">
      <alignment vertical="center"/>
    </xf>
    <xf numFmtId="0" fontId="34" fillId="0" borderId="4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9" borderId="43" applyNumberFormat="0" applyAlignment="0" applyProtection="0">
      <alignment vertical="center"/>
    </xf>
    <xf numFmtId="0" fontId="36" fillId="30" borderId="44" applyNumberFormat="0" applyAlignment="0" applyProtection="0">
      <alignment vertical="center"/>
    </xf>
    <xf numFmtId="0" fontId="37" fillId="30" borderId="43" applyNumberFormat="0" applyAlignment="0" applyProtection="0">
      <alignment vertical="center"/>
    </xf>
    <xf numFmtId="0" fontId="38" fillId="31" borderId="45" applyNumberFormat="0" applyAlignment="0" applyProtection="0">
      <alignment vertical="center"/>
    </xf>
    <xf numFmtId="0" fontId="39" fillId="0" borderId="46" applyNumberFormat="0" applyFill="0" applyAlignment="0" applyProtection="0">
      <alignment vertical="center"/>
    </xf>
    <xf numFmtId="0" fontId="40" fillId="0" borderId="47" applyNumberFormat="0" applyFill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44" fillId="49" borderId="0" applyNumberFormat="0" applyBorder="0" applyAlignment="0" applyProtection="0">
      <alignment vertical="center"/>
    </xf>
    <xf numFmtId="0" fontId="45" fillId="50" borderId="0" applyNumberFormat="0" applyBorder="0" applyAlignment="0" applyProtection="0">
      <alignment vertical="center"/>
    </xf>
    <xf numFmtId="0" fontId="45" fillId="51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178" fontId="0" fillId="0" borderId="0"/>
  </cellStyleXfs>
  <cellXfs count="223">
    <xf numFmtId="0" fontId="0" fillId="0" borderId="0" xfId="0">
      <alignment vertical="center"/>
    </xf>
    <xf numFmtId="0" fontId="1" fillId="0" borderId="0" xfId="0" applyFont="1">
      <alignment vertical="center"/>
    </xf>
    <xf numFmtId="179" fontId="2" fillId="2" borderId="1" xfId="0" applyNumberFormat="1" applyFont="1" applyFill="1" applyBorder="1" applyAlignment="1">
      <alignment horizontal="left" vertical="center" wrapText="1"/>
    </xf>
    <xf numFmtId="179" fontId="2" fillId="3" borderId="1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>
      <alignment vertical="center"/>
    </xf>
    <xf numFmtId="0" fontId="3" fillId="3" borderId="0" xfId="0" applyFont="1" applyFill="1">
      <alignment vertical="center"/>
    </xf>
    <xf numFmtId="179" fontId="3" fillId="0" borderId="0" xfId="0" applyNumberFormat="1" applyFont="1">
      <alignment vertical="center"/>
    </xf>
    <xf numFmtId="180" fontId="4" fillId="0" borderId="1" xfId="0" applyNumberFormat="1" applyFont="1" applyBorder="1" applyAlignment="1">
      <alignment horizontal="center" vertical="center"/>
    </xf>
    <xf numFmtId="179" fontId="3" fillId="3" borderId="0" xfId="0" applyNumberFormat="1" applyFont="1" applyFill="1">
      <alignment vertical="center"/>
    </xf>
    <xf numFmtId="0" fontId="3" fillId="4" borderId="0" xfId="0" applyFont="1" applyFill="1">
      <alignment vertical="center"/>
    </xf>
    <xf numFmtId="179" fontId="3" fillId="4" borderId="0" xfId="0" applyNumberFormat="1" applyFont="1" applyFill="1">
      <alignment vertical="center"/>
    </xf>
    <xf numFmtId="0" fontId="3" fillId="5" borderId="0" xfId="0" applyFont="1" applyFill="1">
      <alignment vertical="center"/>
    </xf>
    <xf numFmtId="179" fontId="3" fillId="5" borderId="0" xfId="0" applyNumberFormat="1" applyFont="1" applyFill="1">
      <alignment vertical="center"/>
    </xf>
    <xf numFmtId="179" fontId="3" fillId="6" borderId="0" xfId="0" applyNumberFormat="1" applyFont="1" applyFill="1">
      <alignment vertical="center"/>
    </xf>
    <xf numFmtId="0" fontId="3" fillId="6" borderId="0" xfId="0" applyFont="1" applyFill="1">
      <alignment vertical="center"/>
    </xf>
    <xf numFmtId="0" fontId="3" fillId="0" borderId="0" xfId="0" applyFont="1">
      <alignment vertical="center"/>
    </xf>
    <xf numFmtId="180" fontId="3" fillId="0" borderId="1" xfId="0" applyNumberFormat="1" applyFont="1" applyBorder="1" applyAlignment="1">
      <alignment horizontal="left" vertical="center"/>
    </xf>
    <xf numFmtId="179" fontId="2" fillId="2" borderId="3" xfId="0" applyNumberFormat="1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180" fontId="5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hidden="1"/>
    </xf>
    <xf numFmtId="179" fontId="2" fillId="2" borderId="0" xfId="0" applyNumberFormat="1" applyFont="1" applyFill="1" applyAlignment="1">
      <alignment horizontal="left" vertical="center" wrapText="1"/>
    </xf>
    <xf numFmtId="0" fontId="3" fillId="8" borderId="1" xfId="0" applyFont="1" applyFill="1" applyBorder="1" applyAlignment="1" applyProtection="1">
      <alignment horizontal="left" vertical="center"/>
      <protection hidden="1"/>
    </xf>
    <xf numFmtId="0" fontId="3" fillId="3" borderId="1" xfId="0" applyFont="1" applyFill="1" applyBorder="1" applyAlignment="1" applyProtection="1">
      <alignment horizontal="left" vertical="center"/>
      <protection hidden="1"/>
    </xf>
    <xf numFmtId="180" fontId="3" fillId="0" borderId="0" xfId="0" applyNumberFormat="1" applyFont="1" applyAlignment="1">
      <alignment horizontal="center" vertical="center" wrapText="1"/>
    </xf>
    <xf numFmtId="180" fontId="5" fillId="7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 applyProtection="1">
      <alignment horizontal="left" vertical="center"/>
      <protection hidden="1"/>
    </xf>
    <xf numFmtId="180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10" borderId="2" xfId="6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7" fillId="10" borderId="7" xfId="6" applyFont="1" applyFill="1" applyBorder="1" applyAlignment="1">
      <alignment horizontal="center" vertical="center" wrapText="1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81" fontId="14" fillId="0" borderId="2" xfId="0" applyNumberFormat="1" applyFont="1" applyFill="1" applyBorder="1" applyAlignment="1">
      <alignment horizontal="center" vertical="center" wrapText="1"/>
    </xf>
    <xf numFmtId="0" fontId="8" fillId="12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81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7" fillId="10" borderId="8" xfId="6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14" fontId="8" fillId="2" borderId="4" xfId="0" applyNumberFormat="1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4" fontId="8" fillId="2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left" vertical="center" wrapText="1"/>
    </xf>
    <xf numFmtId="31" fontId="8" fillId="2" borderId="2" xfId="0" applyNumberFormat="1" applyFont="1" applyFill="1" applyBorder="1" applyAlignment="1">
      <alignment horizontal="center" vertical="center" wrapText="1"/>
    </xf>
    <xf numFmtId="0" fontId="8" fillId="14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49" fontId="17" fillId="15" borderId="2" xfId="49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 applyProtection="1">
      <alignment horizontal="center" vertical="center"/>
    </xf>
    <xf numFmtId="0" fontId="5" fillId="16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182" fontId="12" fillId="0" borderId="2" xfId="0" applyNumberFormat="1" applyFont="1" applyBorder="1">
      <alignment vertical="center"/>
    </xf>
    <xf numFmtId="182" fontId="8" fillId="2" borderId="4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7" fillId="10" borderId="23" xfId="6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14" fontId="8" fillId="2" borderId="2" xfId="0" applyNumberFormat="1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center" wrapText="1"/>
    </xf>
    <xf numFmtId="0" fontId="8" fillId="11" borderId="11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14" fontId="8" fillId="2" borderId="11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 vertical="center"/>
    </xf>
    <xf numFmtId="0" fontId="12" fillId="3" borderId="1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 wrapText="1"/>
    </xf>
    <xf numFmtId="0" fontId="8" fillId="17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4" fontId="8" fillId="2" borderId="13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/>
    </xf>
    <xf numFmtId="0" fontId="8" fillId="17" borderId="11" xfId="0" applyFont="1" applyFill="1" applyBorder="1" applyAlignment="1">
      <alignment horizontal="left" vertical="center" wrapText="1"/>
    </xf>
    <xf numFmtId="14" fontId="8" fillId="2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9" fillId="3" borderId="32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14" fontId="0" fillId="0" borderId="2" xfId="0" applyNumberFormat="1" applyBorder="1">
      <alignment vertical="center"/>
    </xf>
    <xf numFmtId="0" fontId="8" fillId="2" borderId="3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1" fillId="3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20" fillId="10" borderId="2" xfId="6" applyFont="1" applyFill="1" applyBorder="1" applyAlignment="1">
      <alignment horizontal="center" vertical="center" wrapText="1"/>
    </xf>
    <xf numFmtId="0" fontId="11" fillId="18" borderId="2" xfId="0" applyFont="1" applyFill="1" applyBorder="1" applyAlignment="1">
      <alignment horizontal="center" vertical="center" wrapText="1"/>
    </xf>
    <xf numFmtId="0" fontId="11" fillId="18" borderId="2" xfId="0" applyFont="1" applyFill="1" applyBorder="1" applyAlignment="1">
      <alignment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1" fillId="2" borderId="2" xfId="6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22" fillId="19" borderId="0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3" fillId="6" borderId="38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39" xfId="0" applyFont="1" applyFill="1" applyBorder="1" applyAlignment="1">
      <alignment horizontal="center" vertical="center"/>
    </xf>
    <xf numFmtId="0" fontId="23" fillId="20" borderId="10" xfId="0" applyFont="1" applyFill="1" applyBorder="1" applyAlignment="1">
      <alignment horizontal="center" vertical="center"/>
    </xf>
    <xf numFmtId="0" fontId="24" fillId="0" borderId="0" xfId="6" applyFont="1">
      <alignment vertical="center"/>
    </xf>
    <xf numFmtId="0" fontId="12" fillId="0" borderId="2" xfId="0" applyFont="1" applyFill="1" applyBorder="1" applyAlignment="1">
      <alignment vertical="center"/>
    </xf>
    <xf numFmtId="0" fontId="23" fillId="21" borderId="10" xfId="0" applyFont="1" applyFill="1" applyBorder="1" applyAlignment="1">
      <alignment horizontal="center" vertical="center"/>
    </xf>
    <xf numFmtId="0" fontId="25" fillId="0" borderId="4" xfId="6" applyFont="1" applyBorder="1" applyAlignment="1">
      <alignment horizontal="left" vertical="center"/>
    </xf>
    <xf numFmtId="0" fontId="26" fillId="22" borderId="10" xfId="0" applyFont="1" applyFill="1" applyBorder="1" applyAlignment="1">
      <alignment horizontal="center" vertical="center"/>
    </xf>
    <xf numFmtId="0" fontId="23" fillId="23" borderId="10" xfId="0" applyFont="1" applyFill="1" applyBorder="1" applyAlignment="1">
      <alignment horizontal="center" vertical="center"/>
    </xf>
    <xf numFmtId="0" fontId="23" fillId="16" borderId="10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3" fillId="25" borderId="10" xfId="0" applyFont="1" applyFill="1" applyBorder="1" applyAlignment="1">
      <alignment horizontal="center" vertical="center"/>
    </xf>
    <xf numFmtId="0" fontId="23" fillId="26" borderId="10" xfId="0" applyFont="1" applyFill="1" applyBorder="1" applyAlignment="1">
      <alignment horizontal="center" vertical="center"/>
    </xf>
    <xf numFmtId="0" fontId="23" fillId="27" borderId="1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customXml" Target="../customXml/item3.xml"/><Relationship Id="rId13" Type="http://schemas.openxmlformats.org/officeDocument/2006/relationships/customXml" Target="../customXml/item2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file:///C:/Users/Administrator/Documents/WeChat Files/wxid_gzq0pyb9wv5w21/FileStorage/Temp/1701152363174.pn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11"/>
  <sheetViews>
    <sheetView workbookViewId="0">
      <pane ySplit="2" topLeftCell="A3" activePane="bottomLeft" state="frozen"/>
      <selection/>
      <selection pane="bottomLeft" activeCell="B5" sqref="B5"/>
    </sheetView>
  </sheetViews>
  <sheetFormatPr defaultColWidth="9" defaultRowHeight="16.5" outlineLevelCol="4"/>
  <cols>
    <col min="1" max="1" width="9" style="203"/>
    <col min="2" max="2" width="34.2583333333333" style="203" customWidth="1"/>
    <col min="3" max="3" width="20.625" style="203" customWidth="1"/>
    <col min="4" max="4" width="17.875" style="203" customWidth="1"/>
    <col min="5" max="5" width="65.6333333333333" style="203" customWidth="1"/>
    <col min="6" max="16384" width="9" style="203"/>
  </cols>
  <sheetData>
    <row r="1" ht="32" customHeight="1" spans="1:5">
      <c r="A1" s="204" t="s">
        <v>0</v>
      </c>
      <c r="B1" s="204"/>
      <c r="C1" s="204"/>
      <c r="D1" s="204"/>
      <c r="E1" s="204"/>
    </row>
    <row r="2" ht="24" customHeight="1" spans="1:5">
      <c r="A2" s="205" t="s">
        <v>1</v>
      </c>
      <c r="B2" s="206" t="s">
        <v>2</v>
      </c>
      <c r="C2" s="207" t="s">
        <v>3</v>
      </c>
      <c r="D2" s="208" t="s">
        <v>4</v>
      </c>
      <c r="E2" s="208" t="s">
        <v>5</v>
      </c>
    </row>
    <row r="3" ht="57" customHeight="1" spans="1:5">
      <c r="A3" s="209">
        <v>0</v>
      </c>
      <c r="B3" s="210" t="s">
        <v>6</v>
      </c>
      <c r="C3" s="123" t="s">
        <v>7</v>
      </c>
      <c r="D3" s="123" t="s">
        <v>8</v>
      </c>
      <c r="E3" s="211" t="s">
        <v>9</v>
      </c>
    </row>
    <row r="4" ht="57" customHeight="1" spans="1:5">
      <c r="A4" s="212">
        <v>1</v>
      </c>
      <c r="B4" s="213" t="s">
        <v>10</v>
      </c>
      <c r="C4" s="123" t="s">
        <v>7</v>
      </c>
      <c r="D4" s="123" t="s">
        <v>8</v>
      </c>
      <c r="E4" s="211" t="s">
        <v>9</v>
      </c>
    </row>
    <row r="5" ht="57" customHeight="1" spans="1:5">
      <c r="A5" s="214">
        <v>2</v>
      </c>
      <c r="B5" s="213" t="s">
        <v>11</v>
      </c>
      <c r="C5" s="123" t="s">
        <v>7</v>
      </c>
      <c r="D5" s="123" t="s">
        <v>8</v>
      </c>
      <c r="E5" s="211" t="s">
        <v>9</v>
      </c>
    </row>
    <row r="6" ht="57" customHeight="1" spans="1:5">
      <c r="A6" s="215">
        <v>3</v>
      </c>
      <c r="B6" s="213" t="s">
        <v>12</v>
      </c>
      <c r="C6" s="123" t="s">
        <v>7</v>
      </c>
      <c r="D6" s="123" t="s">
        <v>8</v>
      </c>
      <c r="E6" s="211" t="s">
        <v>9</v>
      </c>
    </row>
    <row r="7" ht="57" customHeight="1" spans="1:5">
      <c r="A7" s="216">
        <v>4</v>
      </c>
      <c r="B7" s="213" t="s">
        <v>13</v>
      </c>
      <c r="C7" s="123" t="s">
        <v>7</v>
      </c>
      <c r="D7" s="123" t="s">
        <v>8</v>
      </c>
      <c r="E7" s="211" t="s">
        <v>9</v>
      </c>
    </row>
    <row r="8" ht="57" customHeight="1" spans="1:5">
      <c r="A8" s="217">
        <v>5</v>
      </c>
      <c r="B8" s="213" t="s">
        <v>14</v>
      </c>
      <c r="C8" s="218" t="s">
        <v>15</v>
      </c>
      <c r="D8" s="123"/>
      <c r="E8" s="219" t="s">
        <v>16</v>
      </c>
    </row>
    <row r="9" ht="57" customHeight="1" spans="1:5">
      <c r="A9" s="220">
        <v>6</v>
      </c>
      <c r="B9" s="213" t="s">
        <v>17</v>
      </c>
      <c r="C9" s="123" t="s">
        <v>7</v>
      </c>
      <c r="D9" s="123"/>
      <c r="E9" s="211" t="s">
        <v>9</v>
      </c>
    </row>
    <row r="10" ht="59" customHeight="1" spans="1:5">
      <c r="A10" s="221">
        <v>7</v>
      </c>
      <c r="B10" s="213" t="s">
        <v>18</v>
      </c>
      <c r="C10" s="123" t="s">
        <v>7</v>
      </c>
      <c r="D10" s="123" t="s">
        <v>8</v>
      </c>
      <c r="E10" s="211" t="s">
        <v>9</v>
      </c>
    </row>
    <row r="11" ht="59" customHeight="1" spans="1:5">
      <c r="A11" s="222">
        <v>8</v>
      </c>
      <c r="B11" s="213" t="s">
        <v>19</v>
      </c>
      <c r="C11" s="123" t="s">
        <v>7</v>
      </c>
      <c r="D11" s="123" t="s">
        <v>8</v>
      </c>
      <c r="E11" s="211" t="s">
        <v>9</v>
      </c>
    </row>
  </sheetData>
  <sheetProtection formatCells="0" insertHyperlinks="0" autoFilter="0"/>
  <mergeCells count="1">
    <mergeCell ref="A1:E1"/>
  </mergeCells>
  <hyperlinks>
    <hyperlink ref="B4" location="'1、项目经理任命书'!A1" display="项目经理任命书"/>
    <hyperlink ref="B6" location="'3、项目组成员投入时长'!A1" display="项目组成员投入时长"/>
    <hyperlink ref="B7" location="'4、项目干系人与沟通计划'!A1" display="项目干系人与沟通计划"/>
    <hyperlink ref="B8" location="'5、项目周报管理（最新进展）进度'!A1" display="项目周报（最新进展）风险-进度"/>
    <hyperlink ref="B9" location="'6、项目变更管理'!A1" display="项目变更管理"/>
    <hyperlink ref="B10" location="'7、验收材料完成进度'!A1" display="验收材料完成进度"/>
    <hyperlink ref="B11" location="'8、项目风险管理'!A1" display="项目风险管理"/>
    <hyperlink ref="B5" location="'2、项目计划管理'!A1" display="项目计划管理"/>
    <hyperlink ref="B3" location="'0、合同分析表'!A1" display="合同分析表"/>
  </hyperlink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/>
  </sheetPr>
  <dimension ref="A1:O21"/>
  <sheetViews>
    <sheetView zoomScaleSheetLayoutView="60" workbookViewId="0">
      <pane ySplit="7" topLeftCell="A8" activePane="bottomLeft" state="frozen"/>
      <selection/>
      <selection pane="bottomLeft" activeCell="E8" sqref="E8"/>
    </sheetView>
  </sheetViews>
  <sheetFormatPr defaultColWidth="9" defaultRowHeight="16.5"/>
  <cols>
    <col min="1" max="1" width="6.175" style="28" customWidth="1"/>
    <col min="2" max="3" width="11.4416666666667" style="28" customWidth="1"/>
    <col min="4" max="4" width="8" style="28"/>
    <col min="5" max="5" width="26" style="28" customWidth="1"/>
    <col min="6" max="6" width="6.625" style="28" customWidth="1"/>
    <col min="7" max="7" width="6.18333333333333" style="28" customWidth="1"/>
    <col min="8" max="8" width="5.75833333333333" style="28" customWidth="1"/>
    <col min="9" max="9" width="5.625" style="28" customWidth="1"/>
    <col min="10" max="10" width="30.875" style="28" customWidth="1"/>
    <col min="11" max="11" width="8.875" style="28" customWidth="1"/>
    <col min="12" max="12" width="9" style="28"/>
    <col min="13" max="13" width="6.25833333333333" style="28" customWidth="1"/>
    <col min="14" max="16384" width="9" style="28"/>
  </cols>
  <sheetData>
    <row r="1" ht="30" customHeight="1" spans="1:15">
      <c r="A1" s="29" t="s">
        <v>444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ht="21.75" customHeight="1" spans="1:15">
      <c r="A2" s="30" t="s">
        <v>136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ht="21.75" customHeight="1" spans="1:15">
      <c r="A3" s="31" t="s">
        <v>31</v>
      </c>
      <c r="B3" s="31"/>
      <c r="C3" s="32" t="str">
        <f>'0、合同分析表'!C5</f>
        <v>25238HK23041</v>
      </c>
      <c r="D3" s="33"/>
      <c r="E3" s="33"/>
      <c r="F3" s="34"/>
      <c r="G3" s="35" t="s">
        <v>31</v>
      </c>
      <c r="H3" s="36"/>
      <c r="I3" s="37"/>
      <c r="J3" s="42" t="str">
        <f>'0、合同分析表'!F5</f>
        <v>25238HK23041衢州高新开发区地下</v>
      </c>
      <c r="K3" s="42"/>
      <c r="L3" s="42"/>
      <c r="M3" s="42"/>
      <c r="N3" s="42"/>
      <c r="O3" s="42"/>
    </row>
    <row r="4" ht="21.75" customHeight="1" spans="1:15">
      <c r="A4" s="31" t="s">
        <v>7</v>
      </c>
      <c r="B4" s="31"/>
      <c r="C4" s="35" t="str">
        <f>'0、合同分析表'!C4</f>
        <v>孙善思</v>
      </c>
      <c r="D4" s="36"/>
      <c r="E4" s="36"/>
      <c r="F4" s="37"/>
      <c r="G4" s="35" t="s">
        <v>137</v>
      </c>
      <c r="H4" s="36"/>
      <c r="I4" s="37"/>
      <c r="J4" s="49"/>
      <c r="K4" s="49"/>
      <c r="L4" s="49"/>
      <c r="M4" s="49"/>
      <c r="N4" s="49"/>
      <c r="O4" s="49"/>
    </row>
    <row r="5" ht="21.75" customHeight="1" spans="1:15">
      <c r="A5" s="30" t="s">
        <v>445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ht="22" customHeight="1" spans="1:15">
      <c r="A6" s="38" t="s">
        <v>1</v>
      </c>
      <c r="B6" s="38" t="s">
        <v>446</v>
      </c>
      <c r="C6" s="39" t="s">
        <v>447</v>
      </c>
      <c r="D6" s="39"/>
      <c r="E6" s="39"/>
      <c r="F6" s="39" t="s">
        <v>448</v>
      </c>
      <c r="G6" s="39"/>
      <c r="H6" s="39"/>
      <c r="I6" s="39"/>
      <c r="J6" s="50" t="s">
        <v>449</v>
      </c>
      <c r="K6" s="41" t="s">
        <v>84</v>
      </c>
      <c r="L6" s="41" t="s">
        <v>450</v>
      </c>
      <c r="M6" s="38" t="s">
        <v>451</v>
      </c>
      <c r="N6" s="51" t="s">
        <v>452</v>
      </c>
      <c r="O6" s="38" t="s">
        <v>365</v>
      </c>
    </row>
    <row r="7" ht="54" customHeight="1" spans="1:15">
      <c r="A7" s="38"/>
      <c r="B7" s="38"/>
      <c r="C7" s="40" t="s">
        <v>453</v>
      </c>
      <c r="D7" s="38" t="s">
        <v>454</v>
      </c>
      <c r="E7" s="38" t="s">
        <v>455</v>
      </c>
      <c r="F7" s="41" t="s">
        <v>456</v>
      </c>
      <c r="G7" s="41" t="s">
        <v>457</v>
      </c>
      <c r="H7" s="41" t="s">
        <v>458</v>
      </c>
      <c r="I7" s="41" t="s">
        <v>459</v>
      </c>
      <c r="J7" s="38" t="s">
        <v>460</v>
      </c>
      <c r="K7" s="41"/>
      <c r="L7" s="41"/>
      <c r="M7" s="38"/>
      <c r="N7" s="51"/>
      <c r="O7" s="38"/>
    </row>
    <row r="8" ht="35" customHeight="1" spans="1:15">
      <c r="A8" s="42">
        <v>1</v>
      </c>
      <c r="B8" s="43">
        <v>45258</v>
      </c>
      <c r="C8" s="40" t="s">
        <v>461</v>
      </c>
      <c r="D8" s="40"/>
      <c r="E8" s="42" t="s">
        <v>462</v>
      </c>
      <c r="F8" s="42"/>
      <c r="G8" s="44"/>
      <c r="H8" s="44"/>
      <c r="I8" s="42"/>
      <c r="J8" s="42"/>
      <c r="K8" s="42"/>
      <c r="L8" s="38"/>
      <c r="M8" s="38"/>
      <c r="N8" s="38"/>
      <c r="O8" s="38"/>
    </row>
    <row r="9" ht="35" customHeight="1" spans="1:15">
      <c r="A9" s="42">
        <v>2</v>
      </c>
      <c r="B9" s="43"/>
      <c r="C9" s="40"/>
      <c r="D9" s="40"/>
      <c r="E9" s="42"/>
      <c r="F9" s="42"/>
      <c r="G9" s="42"/>
      <c r="H9" s="42"/>
      <c r="I9" s="42"/>
      <c r="J9" s="42"/>
      <c r="K9" s="42"/>
      <c r="L9" s="38"/>
      <c r="M9" s="38"/>
      <c r="N9" s="38"/>
      <c r="O9" s="38"/>
    </row>
    <row r="10" ht="35" customHeight="1" spans="1:15">
      <c r="A10" s="42">
        <v>3</v>
      </c>
      <c r="B10" s="42"/>
      <c r="C10" s="40"/>
      <c r="D10" s="40"/>
      <c r="E10" s="42"/>
      <c r="F10" s="42"/>
      <c r="G10" s="42"/>
      <c r="H10" s="42"/>
      <c r="I10" s="42"/>
      <c r="J10" s="42"/>
      <c r="K10" s="42"/>
      <c r="L10" s="38"/>
      <c r="M10" s="38"/>
      <c r="N10" s="38"/>
      <c r="O10" s="38"/>
    </row>
    <row r="11" ht="35" customHeight="1" spans="1:15">
      <c r="A11" s="42">
        <v>4</v>
      </c>
      <c r="B11" s="43"/>
      <c r="C11" s="40"/>
      <c r="D11" s="40"/>
      <c r="E11" s="43"/>
      <c r="F11" s="42"/>
      <c r="G11" s="42"/>
      <c r="H11" s="42"/>
      <c r="I11" s="42"/>
      <c r="J11" s="42"/>
      <c r="K11" s="42"/>
      <c r="L11" s="38"/>
      <c r="M11" s="38"/>
      <c r="N11" s="38"/>
      <c r="O11" s="38"/>
    </row>
    <row r="12" ht="35" customHeight="1" spans="1:15">
      <c r="A12" s="42">
        <v>5</v>
      </c>
      <c r="B12" s="42"/>
      <c r="C12" s="40"/>
      <c r="D12" s="40"/>
      <c r="E12" s="42"/>
      <c r="F12" s="42"/>
      <c r="G12" s="42"/>
      <c r="H12" s="42"/>
      <c r="I12" s="42"/>
      <c r="J12" s="42"/>
      <c r="K12" s="42"/>
      <c r="L12" s="38"/>
      <c r="M12" s="38"/>
      <c r="N12" s="38"/>
      <c r="O12" s="38"/>
    </row>
    <row r="13" ht="35" customHeight="1" spans="1:12">
      <c r="A13" s="32"/>
      <c r="B13" s="33"/>
      <c r="C13" s="45"/>
      <c r="D13" s="45"/>
      <c r="E13" s="33"/>
      <c r="F13" s="33"/>
      <c r="G13" s="33"/>
      <c r="H13" s="33"/>
      <c r="I13" s="33"/>
      <c r="J13" s="33"/>
      <c r="K13" s="33"/>
      <c r="L13" s="52"/>
    </row>
    <row r="14" ht="35" customHeight="1" spans="1:12">
      <c r="A14" s="32"/>
      <c r="B14" s="33"/>
      <c r="C14" s="45"/>
      <c r="D14" s="45"/>
      <c r="E14" s="33"/>
      <c r="F14" s="33"/>
      <c r="G14" s="33"/>
      <c r="H14" s="33"/>
      <c r="I14" s="33"/>
      <c r="J14" s="33"/>
      <c r="K14" s="33"/>
      <c r="L14" s="52"/>
    </row>
    <row r="15" ht="18" spans="1:12">
      <c r="A15" s="46" t="s">
        <v>463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53"/>
    </row>
    <row r="16" ht="17.25" spans="1:12">
      <c r="A16" s="41" t="s">
        <v>464</v>
      </c>
      <c r="B16" s="41"/>
      <c r="C16" s="41" t="s">
        <v>456</v>
      </c>
      <c r="D16" s="41"/>
      <c r="E16" s="41"/>
      <c r="F16" s="41"/>
      <c r="G16" s="41"/>
      <c r="H16" s="41"/>
      <c r="I16" s="41" t="s">
        <v>457</v>
      </c>
      <c r="J16" s="41"/>
      <c r="K16" s="41" t="s">
        <v>458</v>
      </c>
      <c r="L16" s="41"/>
    </row>
    <row r="17" ht="41" customHeight="1" spans="1:12">
      <c r="A17" s="44">
        <v>1</v>
      </c>
      <c r="B17" s="44"/>
      <c r="C17" s="48" t="s">
        <v>465</v>
      </c>
      <c r="D17" s="48"/>
      <c r="E17" s="48"/>
      <c r="F17" s="48"/>
      <c r="G17" s="48"/>
      <c r="H17" s="48"/>
      <c r="I17" s="44" t="s">
        <v>466</v>
      </c>
      <c r="J17" s="44"/>
      <c r="K17" s="44" t="s">
        <v>467</v>
      </c>
      <c r="L17" s="44"/>
    </row>
    <row r="18" ht="37" customHeight="1" spans="1:12">
      <c r="A18" s="44">
        <v>2</v>
      </c>
      <c r="B18" s="44"/>
      <c r="C18" s="48" t="s">
        <v>468</v>
      </c>
      <c r="D18" s="48"/>
      <c r="E18" s="48"/>
      <c r="F18" s="48"/>
      <c r="G18" s="48"/>
      <c r="H18" s="48"/>
      <c r="I18" s="44" t="s">
        <v>469</v>
      </c>
      <c r="J18" s="44"/>
      <c r="K18" s="44" t="s">
        <v>470</v>
      </c>
      <c r="L18" s="44"/>
    </row>
    <row r="19" ht="36" customHeight="1" spans="1:12">
      <c r="A19" s="44">
        <v>3</v>
      </c>
      <c r="B19" s="44"/>
      <c r="C19" s="48" t="s">
        <v>471</v>
      </c>
      <c r="D19" s="48"/>
      <c r="E19" s="48"/>
      <c r="F19" s="48"/>
      <c r="G19" s="48"/>
      <c r="H19" s="48"/>
      <c r="I19" s="44" t="s">
        <v>472</v>
      </c>
      <c r="J19" s="44"/>
      <c r="K19" s="44" t="s">
        <v>473</v>
      </c>
      <c r="L19" s="44"/>
    </row>
    <row r="20" ht="36" customHeight="1" spans="1:12">
      <c r="A20" s="44">
        <v>4</v>
      </c>
      <c r="B20" s="44"/>
      <c r="C20" s="48" t="s">
        <v>474</v>
      </c>
      <c r="D20" s="48"/>
      <c r="E20" s="48"/>
      <c r="F20" s="48"/>
      <c r="G20" s="48"/>
      <c r="H20" s="48"/>
      <c r="I20" s="44" t="s">
        <v>475</v>
      </c>
      <c r="J20" s="44"/>
      <c r="K20" s="44" t="s">
        <v>476</v>
      </c>
      <c r="L20" s="44"/>
    </row>
    <row r="21" ht="46" customHeight="1" spans="1:12">
      <c r="A21" s="44">
        <v>5</v>
      </c>
      <c r="B21" s="44"/>
      <c r="C21" s="48" t="s">
        <v>477</v>
      </c>
      <c r="D21" s="48"/>
      <c r="E21" s="48"/>
      <c r="F21" s="48"/>
      <c r="G21" s="48"/>
      <c r="H21" s="48"/>
      <c r="I21" s="44" t="s">
        <v>478</v>
      </c>
      <c r="J21" s="44"/>
      <c r="K21" s="44" t="s">
        <v>479</v>
      </c>
      <c r="L21" s="44"/>
    </row>
  </sheetData>
  <sheetProtection formatCells="0" insertHyperlinks="0" autoFilter="0"/>
  <mergeCells count="46">
    <mergeCell ref="A1:O1"/>
    <mergeCell ref="A2:O2"/>
    <mergeCell ref="A3:B3"/>
    <mergeCell ref="C3:F3"/>
    <mergeCell ref="G3:I3"/>
    <mergeCell ref="J3:O3"/>
    <mergeCell ref="A4:B4"/>
    <mergeCell ref="C4:F4"/>
    <mergeCell ref="G4:I4"/>
    <mergeCell ref="J4:O4"/>
    <mergeCell ref="A5:O5"/>
    <mergeCell ref="C6:E6"/>
    <mergeCell ref="F6:I6"/>
    <mergeCell ref="G8:H8"/>
    <mergeCell ref="A15:L15"/>
    <mergeCell ref="A16:B16"/>
    <mergeCell ref="C16:H16"/>
    <mergeCell ref="I16:J16"/>
    <mergeCell ref="K16:L16"/>
    <mergeCell ref="A17:B17"/>
    <mergeCell ref="C17:H17"/>
    <mergeCell ref="I17:J17"/>
    <mergeCell ref="K17:L17"/>
    <mergeCell ref="A18:B18"/>
    <mergeCell ref="C18:H18"/>
    <mergeCell ref="I18:J18"/>
    <mergeCell ref="K18:L18"/>
    <mergeCell ref="A19:B19"/>
    <mergeCell ref="C19:H19"/>
    <mergeCell ref="I19:J19"/>
    <mergeCell ref="K19:L19"/>
    <mergeCell ref="A20:B20"/>
    <mergeCell ref="C20:H20"/>
    <mergeCell ref="I20:J20"/>
    <mergeCell ref="K20:L20"/>
    <mergeCell ref="A21:B21"/>
    <mergeCell ref="C21:H21"/>
    <mergeCell ref="I21:J21"/>
    <mergeCell ref="K21:L21"/>
    <mergeCell ref="A6:A7"/>
    <mergeCell ref="B6:B7"/>
    <mergeCell ref="K6:K7"/>
    <mergeCell ref="L6:L7"/>
    <mergeCell ref="M6:M7"/>
    <mergeCell ref="N6:N7"/>
    <mergeCell ref="O6:O7"/>
  </mergeCells>
  <hyperlinks>
    <hyperlink ref="A1:K1" location="目录!A1" display="08项目风险管理表"/>
  </hyperlinks>
  <pageMargins left="0.7" right="0.7" top="0.75" bottom="0.75" header="0.3" footer="0.3"/>
  <headerFooter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5"/>
  <sheetViews>
    <sheetView workbookViewId="0">
      <selection activeCell="B4" sqref="B4:B8"/>
    </sheetView>
  </sheetViews>
  <sheetFormatPr defaultColWidth="8.89166666666667" defaultRowHeight="13.5"/>
  <cols>
    <col min="3" max="3" width="15" customWidth="1"/>
    <col min="4" max="4" width="16.3833333333333" customWidth="1"/>
    <col min="9" max="9" width="24.7583333333333" customWidth="1"/>
    <col min="11" max="11" width="15.8833333333333" customWidth="1"/>
    <col min="12" max="12" width="19.2583333333333" customWidth="1"/>
  </cols>
  <sheetData>
    <row r="1" ht="14.25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0" t="e">
        <v>#N/A</v>
      </c>
    </row>
    <row r="2" ht="14.25" spans="1: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4"/>
    </row>
    <row r="3" ht="28.5" spans="1:18">
      <c r="A3" s="1"/>
      <c r="B3" s="1"/>
      <c r="C3" s="2" t="s">
        <v>480</v>
      </c>
      <c r="D3" s="2" t="s">
        <v>481</v>
      </c>
      <c r="E3" s="2" t="s">
        <v>482</v>
      </c>
      <c r="F3" s="1"/>
      <c r="G3" s="1"/>
      <c r="H3" s="3" t="s">
        <v>483</v>
      </c>
      <c r="I3" s="3" t="s">
        <v>365</v>
      </c>
      <c r="J3" s="1"/>
      <c r="K3" s="3" t="s">
        <v>484</v>
      </c>
      <c r="L3" s="3" t="s">
        <v>365</v>
      </c>
      <c r="M3" s="1"/>
      <c r="N3" s="3" t="s">
        <v>485</v>
      </c>
      <c r="O3" s="1"/>
      <c r="P3" s="19" t="s">
        <v>486</v>
      </c>
      <c r="Q3" s="19"/>
      <c r="R3" s="24"/>
    </row>
    <row r="4" ht="16.5" spans="1:18">
      <c r="A4" s="1"/>
      <c r="B4" s="4" t="s">
        <v>487</v>
      </c>
      <c r="C4" s="5" t="s">
        <v>488</v>
      </c>
      <c r="D4" s="6" t="s">
        <v>489</v>
      </c>
      <c r="E4" s="5" t="s">
        <v>114</v>
      </c>
      <c r="F4" s="7" t="s">
        <v>490</v>
      </c>
      <c r="G4" s="1"/>
      <c r="H4" s="2" t="s">
        <v>491</v>
      </c>
      <c r="I4" s="2" t="s">
        <v>492</v>
      </c>
      <c r="J4" s="1"/>
      <c r="K4" s="2" t="s">
        <v>493</v>
      </c>
      <c r="L4" s="2"/>
      <c r="M4" s="1"/>
      <c r="N4" s="1" t="s">
        <v>494</v>
      </c>
      <c r="O4" s="1"/>
      <c r="P4" s="20" t="s">
        <v>495</v>
      </c>
      <c r="Q4" s="20" t="s">
        <v>152</v>
      </c>
      <c r="R4" s="25"/>
    </row>
    <row r="5" ht="28.5" spans="1:18">
      <c r="A5" s="1"/>
      <c r="B5" s="4"/>
      <c r="C5" s="5" t="s">
        <v>496</v>
      </c>
      <c r="D5" s="8" t="s">
        <v>497</v>
      </c>
      <c r="E5" s="9" t="s">
        <v>498</v>
      </c>
      <c r="F5" s="7" t="s">
        <v>499</v>
      </c>
      <c r="G5" s="1"/>
      <c r="H5" s="2" t="s">
        <v>500</v>
      </c>
      <c r="I5" s="2" t="s">
        <v>501</v>
      </c>
      <c r="J5" s="1"/>
      <c r="K5" s="2" t="s">
        <v>502</v>
      </c>
      <c r="L5" s="2" t="s">
        <v>503</v>
      </c>
      <c r="M5" s="1"/>
      <c r="N5" s="1"/>
      <c r="O5" s="1"/>
      <c r="P5" s="20" t="s">
        <v>504</v>
      </c>
      <c r="Q5" s="20" t="s">
        <v>152</v>
      </c>
      <c r="R5" s="19" t="s">
        <v>486</v>
      </c>
    </row>
    <row r="6" ht="30" customHeight="1" spans="1:18">
      <c r="A6" s="1"/>
      <c r="B6" s="4"/>
      <c r="C6" s="5" t="s">
        <v>505</v>
      </c>
      <c r="D6" s="10" t="s">
        <v>506</v>
      </c>
      <c r="E6" s="11" t="s">
        <v>107</v>
      </c>
      <c r="F6" s="1"/>
      <c r="G6" s="1"/>
      <c r="H6" s="2" t="s">
        <v>507</v>
      </c>
      <c r="I6" s="2" t="s">
        <v>508</v>
      </c>
      <c r="J6" s="1"/>
      <c r="K6" s="2" t="s">
        <v>509</v>
      </c>
      <c r="L6" s="2" t="s">
        <v>510</v>
      </c>
      <c r="M6" s="1"/>
      <c r="N6" s="1"/>
      <c r="O6" s="1"/>
      <c r="P6" s="20" t="s">
        <v>511</v>
      </c>
      <c r="Q6" s="20" t="s">
        <v>152</v>
      </c>
      <c r="R6" s="20" t="s">
        <v>495</v>
      </c>
    </row>
    <row r="7" ht="28.5" spans="1:18">
      <c r="A7" s="1"/>
      <c r="B7" s="4"/>
      <c r="C7" s="5" t="s">
        <v>512</v>
      </c>
      <c r="D7" s="12" t="s">
        <v>513</v>
      </c>
      <c r="E7" s="11" t="s">
        <v>268</v>
      </c>
      <c r="F7" s="1"/>
      <c r="G7" s="1"/>
      <c r="H7" s="2" t="s">
        <v>514</v>
      </c>
      <c r="I7" s="2" t="s">
        <v>515</v>
      </c>
      <c r="J7" s="1"/>
      <c r="K7" s="2" t="s">
        <v>516</v>
      </c>
      <c r="L7" s="2" t="s">
        <v>517</v>
      </c>
      <c r="M7" s="1"/>
      <c r="N7" s="1"/>
      <c r="O7" s="1"/>
      <c r="P7" s="20" t="s">
        <v>28</v>
      </c>
      <c r="Q7" s="20" t="s">
        <v>152</v>
      </c>
      <c r="R7" s="20" t="s">
        <v>518</v>
      </c>
    </row>
    <row r="8" ht="28.5" spans="1:18">
      <c r="A8" s="1"/>
      <c r="B8" s="4"/>
      <c r="C8" s="5" t="s">
        <v>327</v>
      </c>
      <c r="D8" s="13" t="s">
        <v>519</v>
      </c>
      <c r="E8" s="11" t="s">
        <v>188</v>
      </c>
      <c r="F8" s="1"/>
      <c r="G8" s="1"/>
      <c r="H8" s="2" t="s">
        <v>520</v>
      </c>
      <c r="I8" s="2" t="s">
        <v>521</v>
      </c>
      <c r="J8" s="1"/>
      <c r="K8" s="2" t="s">
        <v>522</v>
      </c>
      <c r="L8" s="2" t="s">
        <v>523</v>
      </c>
      <c r="M8" s="1"/>
      <c r="N8" s="1"/>
      <c r="O8" s="1"/>
      <c r="P8" s="20" t="s">
        <v>524</v>
      </c>
      <c r="Q8" s="20" t="s">
        <v>152</v>
      </c>
      <c r="R8" s="20" t="s">
        <v>525</v>
      </c>
    </row>
    <row r="9" ht="42.75" spans="1:18">
      <c r="A9" s="1"/>
      <c r="B9" s="1"/>
      <c r="C9" s="11" t="s">
        <v>526</v>
      </c>
      <c r="D9" s="13" t="s">
        <v>527</v>
      </c>
      <c r="E9" s="14" t="s">
        <v>7</v>
      </c>
      <c r="F9" s="1"/>
      <c r="G9" s="1"/>
      <c r="H9" s="2" t="s">
        <v>528</v>
      </c>
      <c r="I9" s="2" t="s">
        <v>529</v>
      </c>
      <c r="J9" s="1"/>
      <c r="K9" s="2" t="s">
        <v>530</v>
      </c>
      <c r="L9" s="2" t="s">
        <v>531</v>
      </c>
      <c r="M9" s="1"/>
      <c r="N9" s="1"/>
      <c r="O9" s="1"/>
      <c r="P9" s="20" t="s">
        <v>532</v>
      </c>
      <c r="Q9" s="20" t="s">
        <v>107</v>
      </c>
      <c r="R9" s="20" t="s">
        <v>511</v>
      </c>
    </row>
    <row r="10" ht="28.5" spans="1:18">
      <c r="A10" s="1"/>
      <c r="B10" s="1"/>
      <c r="C10" s="11" t="s">
        <v>233</v>
      </c>
      <c r="D10" s="15"/>
      <c r="E10" s="14" t="s">
        <v>533</v>
      </c>
      <c r="F10" s="1"/>
      <c r="G10" s="1"/>
      <c r="H10" s="16" t="s">
        <v>534</v>
      </c>
      <c r="I10" s="1"/>
      <c r="J10" s="1"/>
      <c r="K10" s="2" t="s">
        <v>535</v>
      </c>
      <c r="L10" s="2" t="s">
        <v>536</v>
      </c>
      <c r="M10" s="1"/>
      <c r="N10" s="1"/>
      <c r="O10" s="1"/>
      <c r="P10" s="20" t="s">
        <v>537</v>
      </c>
      <c r="Q10" s="20" t="s">
        <v>107</v>
      </c>
      <c r="R10" s="20" t="s">
        <v>504</v>
      </c>
    </row>
    <row r="11" ht="14.25" spans="1:18">
      <c r="A11" s="1"/>
      <c r="B11" s="1"/>
      <c r="C11" s="11" t="s">
        <v>538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20" t="s">
        <v>539</v>
      </c>
      <c r="Q11" s="20" t="s">
        <v>107</v>
      </c>
      <c r="R11" s="26" t="s">
        <v>540</v>
      </c>
    </row>
    <row r="12" ht="14.25" spans="1:18">
      <c r="A12" s="1"/>
      <c r="B12" s="1"/>
      <c r="C12" s="11" t="s">
        <v>336</v>
      </c>
      <c r="D12" s="15"/>
      <c r="E12" s="15"/>
      <c r="F12" s="1"/>
      <c r="G12" s="1"/>
      <c r="H12" s="1"/>
      <c r="I12" s="1"/>
      <c r="J12" s="1"/>
      <c r="K12" s="1"/>
      <c r="L12" s="1"/>
      <c r="M12" s="1"/>
      <c r="N12" s="1"/>
      <c r="O12" s="1"/>
      <c r="P12" s="20" t="s">
        <v>541</v>
      </c>
      <c r="Q12" s="20" t="s">
        <v>107</v>
      </c>
      <c r="R12" s="20" t="s">
        <v>542</v>
      </c>
    </row>
    <row r="13" ht="71.25" spans="1:18">
      <c r="A13" s="1"/>
      <c r="B13" s="1"/>
      <c r="C13" s="11" t="s">
        <v>543</v>
      </c>
      <c r="D13" s="15"/>
      <c r="E13" s="15"/>
      <c r="F13" s="1"/>
      <c r="G13" s="1"/>
      <c r="H13" s="17" t="s">
        <v>544</v>
      </c>
      <c r="I13" s="21"/>
      <c r="J13" s="1"/>
      <c r="K13" s="21"/>
      <c r="L13" s="21"/>
      <c r="M13" s="1"/>
      <c r="N13" s="1"/>
      <c r="O13" s="1"/>
      <c r="P13" s="20" t="s">
        <v>106</v>
      </c>
      <c r="Q13" s="20" t="s">
        <v>107</v>
      </c>
      <c r="R13" s="20" t="s">
        <v>545</v>
      </c>
    </row>
    <row r="14" ht="14.25" spans="1:18">
      <c r="A14" s="1"/>
      <c r="B14" s="1"/>
      <c r="C14" s="11" t="s">
        <v>265</v>
      </c>
      <c r="D14" s="15"/>
      <c r="E14" s="15"/>
      <c r="F14" s="1"/>
      <c r="G14" s="1"/>
      <c r="H14" s="1"/>
      <c r="I14" s="1"/>
      <c r="J14" s="1"/>
      <c r="K14" s="1"/>
      <c r="L14" s="1"/>
      <c r="M14" s="1"/>
      <c r="N14" s="1"/>
      <c r="O14" s="1"/>
      <c r="P14" s="20" t="s">
        <v>546</v>
      </c>
      <c r="Q14" s="20" t="s">
        <v>107</v>
      </c>
      <c r="R14" s="26" t="s">
        <v>511</v>
      </c>
    </row>
    <row r="15" ht="14.25" spans="1:18">
      <c r="A15" s="1"/>
      <c r="B15" s="1"/>
      <c r="C15" s="14" t="s">
        <v>547</v>
      </c>
      <c r="D15" s="15"/>
      <c r="E15" s="15"/>
      <c r="F15" s="1"/>
      <c r="G15" s="1"/>
      <c r="H15" s="1"/>
      <c r="I15" s="1"/>
      <c r="J15" s="1"/>
      <c r="K15" s="1"/>
      <c r="L15" s="1"/>
      <c r="M15" s="1"/>
      <c r="N15" s="1"/>
      <c r="O15" s="1"/>
      <c r="P15" s="22" t="s">
        <v>525</v>
      </c>
      <c r="Q15" s="22" t="s">
        <v>548</v>
      </c>
      <c r="R15" s="20" t="s">
        <v>495</v>
      </c>
    </row>
    <row r="16" ht="14.25" spans="1:18">
      <c r="A16" s="1"/>
      <c r="B16" s="1"/>
      <c r="C16" s="14" t="s">
        <v>549</v>
      </c>
      <c r="D16" s="15"/>
      <c r="E16" s="15"/>
      <c r="F16" s="1"/>
      <c r="G16" s="1"/>
      <c r="H16" s="1"/>
      <c r="I16" s="1"/>
      <c r="J16" s="1"/>
      <c r="K16" s="1"/>
      <c r="L16" s="1"/>
      <c r="M16" s="1"/>
      <c r="N16" s="1"/>
      <c r="O16" s="1"/>
      <c r="P16" s="22" t="s">
        <v>550</v>
      </c>
      <c r="Q16" s="22" t="s">
        <v>548</v>
      </c>
      <c r="R16" s="20" t="s">
        <v>504</v>
      </c>
    </row>
    <row r="17" ht="14.25" spans="1:18">
      <c r="A17" s="1"/>
      <c r="B17" s="1"/>
      <c r="C17" s="14" t="s">
        <v>527</v>
      </c>
      <c r="D17" s="15"/>
      <c r="E17" s="15"/>
      <c r="F17" s="1"/>
      <c r="G17" s="1"/>
      <c r="H17" s="1"/>
      <c r="I17" s="1"/>
      <c r="J17" s="1"/>
      <c r="K17" s="1"/>
      <c r="L17" s="1"/>
      <c r="M17" s="1"/>
      <c r="N17" s="1"/>
      <c r="O17" s="1"/>
      <c r="P17" s="22" t="s">
        <v>551</v>
      </c>
      <c r="Q17" s="22" t="s">
        <v>548</v>
      </c>
      <c r="R17" s="20" t="s">
        <v>504</v>
      </c>
    </row>
    <row r="18" ht="14.25" spans="1:18">
      <c r="A18" s="1"/>
      <c r="B18" s="1"/>
      <c r="C18" s="14" t="s">
        <v>552</v>
      </c>
      <c r="D18" s="18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2" t="s">
        <v>553</v>
      </c>
      <c r="Q18" s="22" t="s">
        <v>548</v>
      </c>
      <c r="R18" s="26" t="s">
        <v>540</v>
      </c>
    </row>
    <row r="19" ht="14.25" spans="1:18">
      <c r="A19" s="1"/>
      <c r="B19" s="1"/>
      <c r="C19" s="18"/>
      <c r="D19" s="18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22" t="s">
        <v>554</v>
      </c>
      <c r="Q19" s="22" t="s">
        <v>548</v>
      </c>
      <c r="R19" s="20" t="s">
        <v>545</v>
      </c>
    </row>
    <row r="20" ht="14.25" spans="1:18">
      <c r="A20" s="1"/>
      <c r="B20" s="1"/>
      <c r="C20" s="18"/>
      <c r="D20" s="18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23" t="s">
        <v>518</v>
      </c>
      <c r="Q20" s="23" t="s">
        <v>555</v>
      </c>
      <c r="R20" s="23" t="s">
        <v>556</v>
      </c>
    </row>
    <row r="21" ht="14.25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3" t="s">
        <v>542</v>
      </c>
      <c r="Q21" s="23" t="s">
        <v>555</v>
      </c>
      <c r="R21" s="26" t="s">
        <v>511</v>
      </c>
    </row>
    <row r="22" ht="14.25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23" t="s">
        <v>545</v>
      </c>
      <c r="Q22" s="23" t="s">
        <v>555</v>
      </c>
      <c r="R22" s="20" t="s">
        <v>518</v>
      </c>
    </row>
    <row r="23" ht="14.25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3" t="s">
        <v>557</v>
      </c>
      <c r="Q23" s="23" t="s">
        <v>555</v>
      </c>
      <c r="R23" s="20" t="s">
        <v>540</v>
      </c>
    </row>
    <row r="24" ht="14.25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3" t="s">
        <v>558</v>
      </c>
      <c r="Q24" s="23" t="s">
        <v>555</v>
      </c>
      <c r="R24" s="20" t="s">
        <v>28</v>
      </c>
    </row>
    <row r="25" ht="14.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23" t="s">
        <v>559</v>
      </c>
      <c r="Q25" s="23" t="s">
        <v>555</v>
      </c>
      <c r="R25" s="20" t="s">
        <v>540</v>
      </c>
    </row>
    <row r="26" ht="14.25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3" t="s">
        <v>560</v>
      </c>
      <c r="Q26" s="23" t="s">
        <v>555</v>
      </c>
      <c r="R26" s="20" t="s">
        <v>551</v>
      </c>
    </row>
    <row r="27" ht="14.25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23" t="s">
        <v>556</v>
      </c>
      <c r="Q27" s="23" t="s">
        <v>555</v>
      </c>
      <c r="R27" s="20" t="s">
        <v>550</v>
      </c>
    </row>
    <row r="28" ht="14.25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23" t="s">
        <v>561</v>
      </c>
      <c r="Q28" s="23" t="s">
        <v>555</v>
      </c>
      <c r="R28" s="20" t="s">
        <v>532</v>
      </c>
    </row>
    <row r="29" ht="14.25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20" t="s">
        <v>504</v>
      </c>
    </row>
    <row r="30" ht="14.25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20" t="s">
        <v>537</v>
      </c>
    </row>
    <row r="31" ht="14.25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0" t="s">
        <v>495</v>
      </c>
    </row>
    <row r="32" ht="14.25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20" t="s">
        <v>539</v>
      </c>
    </row>
    <row r="33" ht="14.25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20" t="s">
        <v>545</v>
      </c>
    </row>
    <row r="34" ht="14.25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20" t="s">
        <v>28</v>
      </c>
    </row>
    <row r="35" ht="14.25" spans="1:1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20" t="s">
        <v>558</v>
      </c>
    </row>
    <row r="36" ht="14.25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20" t="s">
        <v>541</v>
      </c>
    </row>
    <row r="37" ht="14.25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20" t="s">
        <v>556</v>
      </c>
    </row>
    <row r="38" ht="14.25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20" t="s">
        <v>511</v>
      </c>
    </row>
    <row r="39" ht="14.25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20" t="s">
        <v>106</v>
      </c>
    </row>
    <row r="40" ht="14.25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27" t="s">
        <v>562</v>
      </c>
    </row>
    <row r="41" ht="14.25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20" t="s">
        <v>542</v>
      </c>
    </row>
    <row r="42" ht="14.25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20" t="s">
        <v>559</v>
      </c>
    </row>
    <row r="43" ht="14.25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20" t="s">
        <v>546</v>
      </c>
    </row>
    <row r="44" ht="14.25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0" t="s">
        <v>369</v>
      </c>
    </row>
    <row r="45" ht="14.25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0" t="s">
        <v>557</v>
      </c>
    </row>
    <row r="46" ht="14.25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0" t="s">
        <v>540</v>
      </c>
    </row>
    <row r="47" ht="14.25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20" t="s">
        <v>560</v>
      </c>
    </row>
    <row r="48" ht="14.25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20" t="s">
        <v>553</v>
      </c>
    </row>
    <row r="49" ht="14.25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0" t="s">
        <v>554</v>
      </c>
    </row>
    <row r="50" ht="14.25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20" t="s">
        <v>524</v>
      </c>
    </row>
    <row r="51" ht="14.25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20" t="s">
        <v>561</v>
      </c>
    </row>
    <row r="52" ht="14.25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20" t="s">
        <v>532</v>
      </c>
    </row>
    <row r="53" ht="14.25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27" t="s">
        <v>563</v>
      </c>
    </row>
    <row r="54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</sheetData>
  <sheetProtection formatCells="0" insertHyperlinks="0" autoFilter="0"/>
  <mergeCells count="1">
    <mergeCell ref="B4:B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29"/>
  <sheetViews>
    <sheetView workbookViewId="0">
      <pane ySplit="3" topLeftCell="A4" activePane="bottomLeft" state="frozen"/>
      <selection/>
      <selection pane="bottomLeft" activeCell="F6" sqref="F6"/>
    </sheetView>
  </sheetViews>
  <sheetFormatPr defaultColWidth="9" defaultRowHeight="16.5" outlineLevelCol="6"/>
  <cols>
    <col min="1" max="1" width="5.875" style="186" customWidth="1"/>
    <col min="2" max="2" width="19.725" style="187" customWidth="1"/>
    <col min="3" max="3" width="13.375" style="186" customWidth="1"/>
    <col min="4" max="4" width="17.625" style="186" customWidth="1"/>
    <col min="5" max="5" width="18.5" style="186" customWidth="1"/>
    <col min="6" max="6" width="23.1833333333333" style="186" customWidth="1"/>
    <col min="7" max="7" width="13.125" style="186" customWidth="1"/>
    <col min="8" max="16384" width="9" style="186"/>
  </cols>
  <sheetData>
    <row r="1" ht="36" customHeight="1" spans="1:7">
      <c r="A1" s="29" t="s">
        <v>20</v>
      </c>
      <c r="B1" s="188"/>
      <c r="C1" s="188"/>
      <c r="D1" s="188"/>
      <c r="E1" s="188"/>
      <c r="F1" s="188"/>
      <c r="G1" s="188"/>
    </row>
    <row r="2" ht="19" customHeight="1" spans="1:7">
      <c r="A2" s="189" t="s">
        <v>1</v>
      </c>
      <c r="B2" s="189" t="s">
        <v>21</v>
      </c>
      <c r="C2" s="189" t="s">
        <v>22</v>
      </c>
      <c r="D2" s="189"/>
      <c r="E2" s="189"/>
      <c r="F2" s="189"/>
      <c r="G2" s="189" t="s">
        <v>23</v>
      </c>
    </row>
    <row r="3" ht="18" spans="1:7">
      <c r="A3" s="189"/>
      <c r="B3" s="189"/>
      <c r="C3" s="189" t="s">
        <v>24</v>
      </c>
      <c r="D3" s="189" t="s">
        <v>25</v>
      </c>
      <c r="E3" s="189" t="s">
        <v>26</v>
      </c>
      <c r="F3" s="190" t="s">
        <v>27</v>
      </c>
      <c r="G3" s="189"/>
    </row>
    <row r="4" ht="18" spans="1:7">
      <c r="A4" s="189"/>
      <c r="B4" s="189" t="s">
        <v>7</v>
      </c>
      <c r="C4" s="191" t="s">
        <v>28</v>
      </c>
      <c r="D4" s="192"/>
      <c r="E4" s="189"/>
      <c r="F4" s="190"/>
      <c r="G4" s="189"/>
    </row>
    <row r="5" ht="34.5" spans="1:7">
      <c r="A5" s="193">
        <v>1</v>
      </c>
      <c r="B5" s="194" t="s">
        <v>29</v>
      </c>
      <c r="C5" s="193" t="s">
        <v>30</v>
      </c>
      <c r="D5" s="193"/>
      <c r="E5" s="193" t="s">
        <v>31</v>
      </c>
      <c r="F5" s="193" t="s">
        <v>32</v>
      </c>
      <c r="G5" s="193"/>
    </row>
    <row r="6" ht="103" customHeight="1" spans="1:7">
      <c r="A6" s="193">
        <v>3</v>
      </c>
      <c r="B6" s="194" t="s">
        <v>33</v>
      </c>
      <c r="C6" s="195" t="s">
        <v>34</v>
      </c>
      <c r="D6" s="193"/>
      <c r="E6" s="194" t="s">
        <v>35</v>
      </c>
      <c r="F6" s="193" t="s">
        <v>36</v>
      </c>
      <c r="G6" s="193"/>
    </row>
    <row r="7" ht="17.25" spans="1:7">
      <c r="A7" s="193">
        <v>4</v>
      </c>
      <c r="B7" s="194" t="s">
        <v>37</v>
      </c>
      <c r="C7" s="193" t="s">
        <v>38</v>
      </c>
      <c r="D7" s="193"/>
      <c r="E7" s="194" t="s">
        <v>39</v>
      </c>
      <c r="F7" s="196" t="s">
        <v>40</v>
      </c>
      <c r="G7" s="196"/>
    </row>
    <row r="8" ht="17.25" spans="1:7">
      <c r="A8" s="193">
        <v>5</v>
      </c>
      <c r="B8" s="194" t="s">
        <v>41</v>
      </c>
      <c r="C8" s="193" t="s">
        <v>40</v>
      </c>
      <c r="D8" s="193"/>
      <c r="E8" s="194" t="s">
        <v>42</v>
      </c>
      <c r="F8" s="193" t="s">
        <v>40</v>
      </c>
      <c r="G8" s="193"/>
    </row>
    <row r="9" ht="17.25" spans="1:7">
      <c r="A9" s="193">
        <v>6</v>
      </c>
      <c r="B9" s="194" t="s">
        <v>43</v>
      </c>
      <c r="C9" s="193"/>
      <c r="D9" s="193"/>
      <c r="E9" s="194" t="s">
        <v>44</v>
      </c>
      <c r="F9" s="197"/>
      <c r="G9" s="197"/>
    </row>
    <row r="10" ht="17.25" spans="1:7">
      <c r="A10" s="193">
        <v>7</v>
      </c>
      <c r="B10" s="198" t="s">
        <v>45</v>
      </c>
      <c r="C10" s="193"/>
      <c r="D10" s="193"/>
      <c r="E10" s="198" t="s">
        <v>46</v>
      </c>
      <c r="F10" s="193" t="s">
        <v>40</v>
      </c>
      <c r="G10" s="193"/>
    </row>
    <row r="11" ht="16" customHeight="1" spans="1:7">
      <c r="A11" s="193">
        <v>8</v>
      </c>
      <c r="B11" s="193" t="s">
        <v>47</v>
      </c>
      <c r="C11" s="196"/>
      <c r="D11" s="196"/>
      <c r="E11" s="196"/>
      <c r="F11" s="196"/>
      <c r="G11" s="193"/>
    </row>
    <row r="12" ht="16" customHeight="1" spans="1:7">
      <c r="A12" s="193">
        <v>9</v>
      </c>
      <c r="B12" s="193" t="s">
        <v>48</v>
      </c>
      <c r="C12" s="196"/>
      <c r="D12" s="196"/>
      <c r="E12" s="196"/>
      <c r="F12" s="196"/>
      <c r="G12" s="193"/>
    </row>
    <row r="13" ht="19" customHeight="1" spans="1:7">
      <c r="A13" s="193">
        <v>10</v>
      </c>
      <c r="B13" s="193" t="s">
        <v>49</v>
      </c>
      <c r="C13" s="193" t="s">
        <v>50</v>
      </c>
      <c r="D13" s="193"/>
      <c r="E13" s="193"/>
      <c r="F13" s="199"/>
      <c r="G13" s="193"/>
    </row>
    <row r="14" ht="21" customHeight="1" spans="1:7">
      <c r="A14" s="193">
        <v>12</v>
      </c>
      <c r="B14" s="198" t="s">
        <v>51</v>
      </c>
      <c r="C14" s="200"/>
      <c r="D14" s="201"/>
      <c r="E14" s="201"/>
      <c r="F14" s="202"/>
      <c r="G14" s="193"/>
    </row>
    <row r="15" ht="107" customHeight="1" spans="1:7">
      <c r="A15" s="193">
        <v>11</v>
      </c>
      <c r="B15" s="193" t="s">
        <v>52</v>
      </c>
      <c r="C15" s="193" t="s">
        <v>53</v>
      </c>
      <c r="D15" s="193"/>
      <c r="E15" s="193"/>
      <c r="F15" s="199"/>
      <c r="G15" s="193"/>
    </row>
    <row r="16" ht="21" customHeight="1" spans="1:7">
      <c r="A16" s="193"/>
      <c r="B16" s="198" t="s">
        <v>54</v>
      </c>
      <c r="C16" s="200" t="s">
        <v>55</v>
      </c>
      <c r="D16" s="201"/>
      <c r="E16" s="201"/>
      <c r="F16" s="202"/>
      <c r="G16" s="193"/>
    </row>
    <row r="17" ht="15.75" customHeight="1" spans="1:7">
      <c r="A17" s="193">
        <v>13</v>
      </c>
      <c r="B17" s="193" t="s">
        <v>56</v>
      </c>
      <c r="C17" s="193" t="s">
        <v>57</v>
      </c>
      <c r="D17" s="193"/>
      <c r="E17" s="193"/>
      <c r="F17" s="199"/>
      <c r="G17" s="193"/>
    </row>
    <row r="18" ht="15.75" customHeight="1" spans="1:7">
      <c r="A18" s="193">
        <v>14</v>
      </c>
      <c r="B18" s="193" t="s">
        <v>58</v>
      </c>
      <c r="C18" s="193" t="s">
        <v>59</v>
      </c>
      <c r="D18" s="193"/>
      <c r="E18" s="193"/>
      <c r="F18" s="199"/>
      <c r="G18" s="193"/>
    </row>
    <row r="19" ht="19" customHeight="1" spans="1:7">
      <c r="A19" s="193">
        <v>15</v>
      </c>
      <c r="B19" s="193" t="s">
        <v>60</v>
      </c>
      <c r="C19" s="193" t="s">
        <v>61</v>
      </c>
      <c r="D19" s="193"/>
      <c r="E19" s="193"/>
      <c r="F19" s="199"/>
      <c r="G19" s="193"/>
    </row>
    <row r="20" ht="15.75" customHeight="1" spans="1:7">
      <c r="A20" s="193">
        <v>16</v>
      </c>
      <c r="B20" s="193" t="s">
        <v>62</v>
      </c>
      <c r="C20" s="193" t="s">
        <v>63</v>
      </c>
      <c r="D20" s="193"/>
      <c r="E20" s="193"/>
      <c r="F20" s="199"/>
      <c r="G20" s="193"/>
    </row>
    <row r="21" ht="15.75" customHeight="1" spans="1:7">
      <c r="A21" s="193">
        <v>17</v>
      </c>
      <c r="B21" s="193" t="s">
        <v>64</v>
      </c>
      <c r="C21" s="193" t="s">
        <v>65</v>
      </c>
      <c r="D21" s="193"/>
      <c r="E21" s="193"/>
      <c r="F21" s="199"/>
      <c r="G21" s="193"/>
    </row>
    <row r="22" ht="30" customHeight="1" spans="1:7">
      <c r="A22" s="193">
        <v>18</v>
      </c>
      <c r="B22" s="198" t="s">
        <v>66</v>
      </c>
      <c r="C22" s="193" t="s">
        <v>67</v>
      </c>
      <c r="D22" s="193"/>
      <c r="E22" s="193"/>
      <c r="F22" s="199"/>
      <c r="G22" s="193"/>
    </row>
    <row r="23" ht="30" customHeight="1" spans="1:7">
      <c r="A23" s="193">
        <v>19</v>
      </c>
      <c r="B23" s="193" t="s">
        <v>68</v>
      </c>
      <c r="C23" s="193"/>
      <c r="D23" s="193"/>
      <c r="E23" s="193"/>
      <c r="F23" s="199"/>
      <c r="G23" s="193"/>
    </row>
    <row r="24" ht="40" customHeight="1" spans="1:7">
      <c r="A24" s="193">
        <v>20</v>
      </c>
      <c r="B24" s="193" t="s">
        <v>69</v>
      </c>
      <c r="C24" s="193" t="s">
        <v>70</v>
      </c>
      <c r="D24" s="193"/>
      <c r="E24" s="193"/>
      <c r="F24" s="199"/>
      <c r="G24" s="193"/>
    </row>
    <row r="25" ht="30" customHeight="1" spans="1:7">
      <c r="A25" s="193">
        <v>22</v>
      </c>
      <c r="B25" s="193" t="s">
        <v>71</v>
      </c>
      <c r="C25" s="193" t="s">
        <v>72</v>
      </c>
      <c r="D25" s="193"/>
      <c r="E25" s="193"/>
      <c r="F25" s="199"/>
      <c r="G25" s="193"/>
    </row>
    <row r="26" ht="30" customHeight="1" spans="1:7">
      <c r="A26" s="193">
        <v>23</v>
      </c>
      <c r="B26" s="198" t="s">
        <v>73</v>
      </c>
      <c r="C26" s="193" t="s">
        <v>74</v>
      </c>
      <c r="D26" s="193"/>
      <c r="E26" s="193"/>
      <c r="F26" s="199"/>
      <c r="G26" s="193"/>
    </row>
    <row r="27" ht="50" customHeight="1" spans="1:7">
      <c r="A27" s="193">
        <v>24</v>
      </c>
      <c r="B27" s="193" t="s">
        <v>75</v>
      </c>
      <c r="C27" s="193" t="s">
        <v>76</v>
      </c>
      <c r="D27" s="193"/>
      <c r="E27" s="193"/>
      <c r="F27" s="199"/>
      <c r="G27" s="193"/>
    </row>
    <row r="28" ht="29" customHeight="1" spans="1:7">
      <c r="A28" s="193">
        <v>25</v>
      </c>
      <c r="B28" s="193" t="s">
        <v>77</v>
      </c>
      <c r="C28" s="193" t="s">
        <v>78</v>
      </c>
      <c r="D28" s="193"/>
      <c r="E28" s="193"/>
      <c r="F28" s="199"/>
      <c r="G28" s="193"/>
    </row>
    <row r="29" ht="34.5" spans="1:7">
      <c r="A29" s="193">
        <v>26</v>
      </c>
      <c r="B29" s="198" t="s">
        <v>79</v>
      </c>
      <c r="C29" s="193"/>
      <c r="D29" s="193"/>
      <c r="E29" s="193"/>
      <c r="F29" s="199"/>
      <c r="G29" s="193"/>
    </row>
  </sheetData>
  <sheetProtection formatCells="0" insertHyperlinks="0" autoFilter="0"/>
  <mergeCells count="31">
    <mergeCell ref="A1:G1"/>
    <mergeCell ref="C2:F2"/>
    <mergeCell ref="C4:D4"/>
    <mergeCell ref="C5:D5"/>
    <mergeCell ref="C6:D6"/>
    <mergeCell ref="C7:D7"/>
    <mergeCell ref="C8:D8"/>
    <mergeCell ref="C9:D9"/>
    <mergeCell ref="C10:D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A2:A3"/>
    <mergeCell ref="B2:B3"/>
    <mergeCell ref="G2:G3"/>
  </mergeCells>
  <hyperlinks>
    <hyperlink ref="A1:G1" location="目录!A1" display="合同分析表（点击模板名称，会直接链接到目录）"/>
    <hyperlink ref="C6" r:id="rId1" display="常规五参数、氧化还原电极、高锰酸盐指数、氨氮、挥发酚、氰化物、硫酸盐、氯化物、硫化物、亚硝酸盐、硝酸盐、氟化物、六价铬、水中挥发性有机物。"/>
  </hyperlink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</sheetPr>
  <dimension ref="A1:H30"/>
  <sheetViews>
    <sheetView workbookViewId="0">
      <pane ySplit="3" topLeftCell="A4" activePane="bottomLeft" state="frozen"/>
      <selection/>
      <selection pane="bottomLeft" activeCell="C34" sqref="C34"/>
    </sheetView>
  </sheetViews>
  <sheetFormatPr defaultColWidth="9" defaultRowHeight="13.5" outlineLevelCol="7"/>
  <cols>
    <col min="1" max="1" width="9" style="54"/>
    <col min="2" max="2" width="13.7583333333333" style="54" customWidth="1"/>
    <col min="3" max="3" width="9" style="54"/>
    <col min="4" max="4" width="17.2666666666667" style="54" customWidth="1"/>
    <col min="5" max="5" width="9" style="54"/>
    <col min="6" max="6" width="15.0916666666667" style="54" customWidth="1"/>
    <col min="7" max="7" width="9" style="54"/>
    <col min="8" max="8" width="15" style="54" customWidth="1"/>
    <col min="9" max="16384" width="9" style="54"/>
  </cols>
  <sheetData>
    <row r="1" ht="35" customHeight="1" spans="1:8">
      <c r="A1" s="57" t="s">
        <v>80</v>
      </c>
      <c r="B1" s="84"/>
      <c r="C1" s="84"/>
      <c r="D1" s="84"/>
      <c r="E1" s="84"/>
      <c r="F1" s="84"/>
      <c r="G1" s="84"/>
      <c r="H1" s="180"/>
    </row>
    <row r="2" ht="25" customHeight="1" spans="1:8">
      <c r="A2" s="85" t="s">
        <v>81</v>
      </c>
      <c r="B2" s="30"/>
      <c r="C2" s="30"/>
      <c r="D2" s="30"/>
      <c r="E2" s="30"/>
      <c r="F2" s="30"/>
      <c r="G2" s="30"/>
      <c r="H2" s="141"/>
    </row>
    <row r="3" ht="16.5" spans="1:8">
      <c r="A3" s="181" t="s">
        <v>82</v>
      </c>
      <c r="B3" s="118"/>
      <c r="C3" s="118" t="s">
        <v>83</v>
      </c>
      <c r="D3" s="118"/>
      <c r="E3" s="118" t="s">
        <v>84</v>
      </c>
      <c r="F3" s="118"/>
      <c r="G3" s="118" t="s">
        <v>85</v>
      </c>
      <c r="H3" s="182"/>
    </row>
    <row r="4" ht="16.5" spans="1:8">
      <c r="A4" s="62" t="s">
        <v>28</v>
      </c>
      <c r="B4" s="31"/>
      <c r="C4" s="31" t="s">
        <v>86</v>
      </c>
      <c r="D4" s="31"/>
      <c r="E4" s="31" t="s">
        <v>87</v>
      </c>
      <c r="F4" s="31"/>
      <c r="G4" s="31">
        <v>18795584276</v>
      </c>
      <c r="H4" s="72"/>
    </row>
    <row r="5" ht="16.5" spans="1:8">
      <c r="A5" s="62" t="s">
        <v>88</v>
      </c>
      <c r="B5" s="31"/>
      <c r="C5" s="31" t="s">
        <v>89</v>
      </c>
      <c r="D5" s="31"/>
      <c r="E5" s="31" t="s">
        <v>90</v>
      </c>
      <c r="F5" s="31"/>
      <c r="G5" s="31">
        <v>18067999830</v>
      </c>
      <c r="H5" s="72"/>
    </row>
    <row r="6" ht="16.5" spans="1:8">
      <c r="A6" s="62" t="s">
        <v>91</v>
      </c>
      <c r="B6" s="31"/>
      <c r="C6" s="31" t="s">
        <v>92</v>
      </c>
      <c r="D6" s="31"/>
      <c r="E6" s="31" t="s">
        <v>93</v>
      </c>
      <c r="F6" s="31"/>
      <c r="G6" s="31">
        <v>18818050809</v>
      </c>
      <c r="H6" s="72"/>
    </row>
    <row r="7" ht="14.5" customHeight="1" spans="1:8">
      <c r="A7" s="62" t="s">
        <v>94</v>
      </c>
      <c r="B7" s="31"/>
      <c r="C7" s="31" t="s">
        <v>95</v>
      </c>
      <c r="D7" s="31"/>
      <c r="E7" s="31" t="s">
        <v>96</v>
      </c>
      <c r="F7" s="31"/>
      <c r="G7" s="31">
        <v>13634175565</v>
      </c>
      <c r="H7" s="72"/>
    </row>
    <row r="8" ht="14.5" customHeight="1" spans="1:8">
      <c r="A8" s="62" t="s">
        <v>97</v>
      </c>
      <c r="B8" s="31"/>
      <c r="C8" s="31" t="s">
        <v>98</v>
      </c>
      <c r="D8" s="31"/>
      <c r="E8" s="31" t="s">
        <v>99</v>
      </c>
      <c r="F8" s="31"/>
      <c r="G8" s="31">
        <v>15162618750</v>
      </c>
      <c r="H8" s="72"/>
    </row>
    <row r="9" customHeight="1" spans="1:8">
      <c r="A9" s="62" t="s">
        <v>100</v>
      </c>
      <c r="B9" s="31"/>
      <c r="C9" s="31" t="s">
        <v>101</v>
      </c>
      <c r="D9" s="31"/>
      <c r="E9" s="31" t="s">
        <v>102</v>
      </c>
      <c r="F9" s="31"/>
      <c r="G9" s="31">
        <v>18757135920</v>
      </c>
      <c r="H9" s="72"/>
    </row>
    <row r="10" customHeight="1" spans="1:8">
      <c r="A10" s="62" t="s">
        <v>103</v>
      </c>
      <c r="B10" s="31"/>
      <c r="C10" s="31" t="s">
        <v>104</v>
      </c>
      <c r="D10" s="31"/>
      <c r="E10" s="31" t="s">
        <v>105</v>
      </c>
      <c r="F10" s="31"/>
      <c r="G10" s="31">
        <v>18357157035</v>
      </c>
      <c r="H10" s="72"/>
    </row>
    <row r="11" ht="14.5" customHeight="1" spans="1:8">
      <c r="A11" s="62" t="s">
        <v>106</v>
      </c>
      <c r="B11" s="31"/>
      <c r="C11" s="31" t="s">
        <v>107</v>
      </c>
      <c r="D11" s="31"/>
      <c r="E11" s="31" t="s">
        <v>87</v>
      </c>
      <c r="F11" s="31"/>
      <c r="G11" s="31">
        <v>15967111659</v>
      </c>
      <c r="H11" s="72"/>
    </row>
    <row r="12" ht="16.5" spans="1:8">
      <c r="A12" s="31"/>
      <c r="B12" s="31"/>
      <c r="C12" s="31"/>
      <c r="D12" s="31"/>
      <c r="E12" s="35"/>
      <c r="F12" s="37"/>
      <c r="G12" s="35"/>
      <c r="H12" s="183"/>
    </row>
    <row r="13" ht="16.5" spans="1:8">
      <c r="A13" s="31"/>
      <c r="B13" s="31"/>
      <c r="C13" s="31"/>
      <c r="D13" s="31"/>
      <c r="E13" s="31"/>
      <c r="F13" s="31"/>
      <c r="G13" s="31"/>
      <c r="H13" s="72"/>
    </row>
    <row r="14" ht="34" customHeight="1" spans="1:8">
      <c r="A14" s="85" t="s">
        <v>108</v>
      </c>
      <c r="B14" s="30"/>
      <c r="C14" s="30"/>
      <c r="D14" s="30"/>
      <c r="E14" s="30"/>
      <c r="F14" s="30"/>
      <c r="G14" s="30"/>
      <c r="H14" s="141"/>
    </row>
    <row r="15" ht="16.5" spans="1:8">
      <c r="A15" s="181" t="s">
        <v>109</v>
      </c>
      <c r="B15" s="118"/>
      <c r="C15" s="118" t="s">
        <v>110</v>
      </c>
      <c r="D15" s="118"/>
      <c r="E15" s="118" t="s">
        <v>111</v>
      </c>
      <c r="F15" s="118"/>
      <c r="G15" s="118" t="s">
        <v>112</v>
      </c>
      <c r="H15" s="182"/>
    </row>
    <row r="16" ht="16.5" spans="1:8">
      <c r="A16" s="62" t="s">
        <v>113</v>
      </c>
      <c r="B16" s="31"/>
      <c r="C16" s="184">
        <v>45210</v>
      </c>
      <c r="D16" s="31"/>
      <c r="E16" s="184">
        <v>45210</v>
      </c>
      <c r="F16" s="31"/>
      <c r="G16" s="31" t="s">
        <v>28</v>
      </c>
      <c r="H16" s="72"/>
    </row>
    <row r="17" ht="16.5" spans="1:8">
      <c r="A17" s="62" t="s">
        <v>114</v>
      </c>
      <c r="B17" s="31"/>
      <c r="C17" s="184">
        <v>45210</v>
      </c>
      <c r="D17" s="31"/>
      <c r="E17" s="31" t="s">
        <v>115</v>
      </c>
      <c r="F17" s="31"/>
      <c r="G17" s="31"/>
      <c r="H17" s="72"/>
    </row>
    <row r="18" ht="16.5" spans="1:8">
      <c r="A18" s="62" t="s">
        <v>116</v>
      </c>
      <c r="B18" s="31"/>
      <c r="C18" s="31" t="s">
        <v>117</v>
      </c>
      <c r="D18" s="31"/>
      <c r="E18" s="31" t="s">
        <v>118</v>
      </c>
      <c r="F18" s="31"/>
      <c r="G18" s="31" t="s">
        <v>119</v>
      </c>
      <c r="H18" s="72"/>
    </row>
    <row r="19" ht="16.5" spans="1:8">
      <c r="A19" s="62" t="s">
        <v>120</v>
      </c>
      <c r="B19" s="31"/>
      <c r="C19" s="31" t="s">
        <v>117</v>
      </c>
      <c r="D19" s="31"/>
      <c r="E19" s="31" t="s">
        <v>121</v>
      </c>
      <c r="F19" s="31"/>
      <c r="G19" s="31" t="s">
        <v>122</v>
      </c>
      <c r="H19" s="72"/>
    </row>
    <row r="20" ht="16.5" spans="1:8">
      <c r="A20" s="62" t="s">
        <v>123</v>
      </c>
      <c r="B20" s="31"/>
      <c r="C20" s="31" t="s">
        <v>124</v>
      </c>
      <c r="D20" s="31"/>
      <c r="E20" s="31" t="s">
        <v>118</v>
      </c>
      <c r="F20" s="31"/>
      <c r="G20" s="31" t="s">
        <v>119</v>
      </c>
      <c r="H20" s="72"/>
    </row>
    <row r="21" ht="16.5" spans="1:8">
      <c r="A21" s="62" t="s">
        <v>125</v>
      </c>
      <c r="B21" s="31"/>
      <c r="C21" s="184">
        <v>45210</v>
      </c>
      <c r="D21" s="31"/>
      <c r="E21" s="31" t="s">
        <v>126</v>
      </c>
      <c r="F21" s="31"/>
      <c r="G21" s="31" t="s">
        <v>28</v>
      </c>
      <c r="H21" s="72"/>
    </row>
    <row r="22" ht="16.5" spans="1:8">
      <c r="A22" s="62" t="s">
        <v>127</v>
      </c>
      <c r="B22" s="31"/>
      <c r="C22" s="31" t="s">
        <v>128</v>
      </c>
      <c r="D22" s="31"/>
      <c r="E22" s="31" t="s">
        <v>129</v>
      </c>
      <c r="F22" s="31"/>
      <c r="G22" s="31" t="s">
        <v>130</v>
      </c>
      <c r="H22" s="72"/>
    </row>
    <row r="23" ht="16.5" spans="1:8">
      <c r="A23" s="185" t="s">
        <v>131</v>
      </c>
      <c r="B23" s="37"/>
      <c r="C23" s="35" t="s">
        <v>132</v>
      </c>
      <c r="D23" s="37"/>
      <c r="E23" s="35" t="s">
        <v>133</v>
      </c>
      <c r="F23" s="37"/>
      <c r="G23" s="35" t="s">
        <v>28</v>
      </c>
      <c r="H23" s="183"/>
    </row>
    <row r="24" ht="16.5" spans="1:8">
      <c r="A24" s="185"/>
      <c r="B24" s="37"/>
      <c r="C24" s="35"/>
      <c r="D24" s="37"/>
      <c r="E24" s="35"/>
      <c r="F24" s="37"/>
      <c r="G24" s="35"/>
      <c r="H24" s="183"/>
    </row>
    <row r="25" ht="16.5" spans="1:8">
      <c r="A25" s="85" t="s">
        <v>134</v>
      </c>
      <c r="B25" s="30"/>
      <c r="C25" s="30"/>
      <c r="D25" s="30"/>
      <c r="E25" s="30"/>
      <c r="F25" s="30"/>
      <c r="G25" s="30"/>
      <c r="H25" s="141"/>
    </row>
    <row r="26" ht="16.5" spans="1:8">
      <c r="A26" s="181" t="s">
        <v>82</v>
      </c>
      <c r="B26" s="118"/>
      <c r="C26" s="118" t="s">
        <v>83</v>
      </c>
      <c r="D26" s="118"/>
      <c r="E26" s="118" t="s">
        <v>84</v>
      </c>
      <c r="F26" s="118"/>
      <c r="G26" s="118" t="s">
        <v>85</v>
      </c>
      <c r="H26" s="182"/>
    </row>
    <row r="27" ht="16.5" spans="1:8">
      <c r="A27" s="62"/>
      <c r="B27" s="31"/>
      <c r="C27" s="31"/>
      <c r="D27" s="31"/>
      <c r="E27" s="31"/>
      <c r="F27" s="31"/>
      <c r="G27" s="31"/>
      <c r="H27" s="72"/>
    </row>
    <row r="28" ht="16.5" spans="1:8">
      <c r="A28" s="62"/>
      <c r="B28" s="31"/>
      <c r="C28" s="31"/>
      <c r="D28" s="31"/>
      <c r="E28" s="31"/>
      <c r="F28" s="31"/>
      <c r="G28" s="31"/>
      <c r="H28" s="72"/>
    </row>
    <row r="29" ht="16.5" spans="1:8">
      <c r="A29" s="62"/>
      <c r="B29" s="31"/>
      <c r="C29" s="31"/>
      <c r="D29" s="31"/>
      <c r="E29" s="31"/>
      <c r="F29" s="31"/>
      <c r="G29" s="31"/>
      <c r="H29" s="72"/>
    </row>
    <row r="30" ht="16.5" spans="1:8">
      <c r="A30" s="62"/>
      <c r="B30" s="31"/>
      <c r="C30" s="31"/>
      <c r="D30" s="31"/>
      <c r="E30" s="31"/>
      <c r="F30" s="31"/>
      <c r="G30" s="31"/>
      <c r="H30" s="72"/>
    </row>
  </sheetData>
  <sheetProtection formatCells="0" insertHyperlinks="0" autoFilter="0"/>
  <mergeCells count="108">
    <mergeCell ref="A1:H1"/>
    <mergeCell ref="A2:H2"/>
    <mergeCell ref="A3:B3"/>
    <mergeCell ref="C3:D3"/>
    <mergeCell ref="E3:F3"/>
    <mergeCell ref="G3:H3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  <mergeCell ref="G6:H6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D12"/>
    <mergeCell ref="E12:F12"/>
    <mergeCell ref="G12:H12"/>
    <mergeCell ref="A13:B13"/>
    <mergeCell ref="C13:D13"/>
    <mergeCell ref="E13:F13"/>
    <mergeCell ref="G13:H13"/>
    <mergeCell ref="A14:H14"/>
    <mergeCell ref="A15:B15"/>
    <mergeCell ref="C15:D15"/>
    <mergeCell ref="E15:F15"/>
    <mergeCell ref="G15:H15"/>
    <mergeCell ref="A16:B16"/>
    <mergeCell ref="C16:D16"/>
    <mergeCell ref="E16:F16"/>
    <mergeCell ref="G16:H16"/>
    <mergeCell ref="A17:B17"/>
    <mergeCell ref="C17:D17"/>
    <mergeCell ref="E17:F17"/>
    <mergeCell ref="G17:H17"/>
    <mergeCell ref="A18:B18"/>
    <mergeCell ref="C18:D18"/>
    <mergeCell ref="E18:F18"/>
    <mergeCell ref="G18:H18"/>
    <mergeCell ref="A19:B19"/>
    <mergeCell ref="C19:D19"/>
    <mergeCell ref="E19:F19"/>
    <mergeCell ref="G19:H19"/>
    <mergeCell ref="A20:B2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A23:B23"/>
    <mergeCell ref="C23:D23"/>
    <mergeCell ref="E23:F23"/>
    <mergeCell ref="G23:H23"/>
    <mergeCell ref="A24:B24"/>
    <mergeCell ref="C24:D24"/>
    <mergeCell ref="E24:F24"/>
    <mergeCell ref="G24:H24"/>
    <mergeCell ref="A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A29:B29"/>
    <mergeCell ref="C29:D29"/>
    <mergeCell ref="E29:F29"/>
    <mergeCell ref="G29:H29"/>
    <mergeCell ref="A30:B30"/>
    <mergeCell ref="C30:D30"/>
    <mergeCell ref="E30:F30"/>
    <mergeCell ref="G30:H30"/>
  </mergeCells>
  <hyperlinks>
    <hyperlink ref="A1:H1" location="目录!A1" display="01项目任命书（点击模板名称，会直接链接到目录）"/>
  </hyperlinks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/>
  </sheetPr>
  <dimension ref="A1:O60"/>
  <sheetViews>
    <sheetView tabSelected="1" workbookViewId="0">
      <pane xSplit="2" ySplit="6" topLeftCell="C19" activePane="bottomRight" state="frozen"/>
      <selection/>
      <selection pane="topRight"/>
      <selection pane="bottomLeft"/>
      <selection pane="bottomRight" activeCell="L22" sqref="L22"/>
    </sheetView>
  </sheetViews>
  <sheetFormatPr defaultColWidth="9" defaultRowHeight="13.5"/>
  <cols>
    <col min="1" max="1" width="4.875" style="54" customWidth="1"/>
    <col min="2" max="2" width="9.375" style="54" customWidth="1"/>
    <col min="3" max="3" width="7" customWidth="1"/>
    <col min="4" max="4" width="16.2583333333333" style="54" customWidth="1"/>
    <col min="5" max="5" width="15.825" style="163" customWidth="1"/>
    <col min="6" max="6" width="10.875" style="54" customWidth="1"/>
    <col min="7" max="7" width="15.275" style="54" customWidth="1"/>
    <col min="8" max="8" width="10.875" style="54" customWidth="1"/>
    <col min="9" max="9" width="8" style="54" customWidth="1"/>
    <col min="10" max="10" width="16.875" style="54" customWidth="1"/>
    <col min="11" max="11" width="5.625" style="164" customWidth="1"/>
    <col min="12" max="12" width="19.5833333333333" style="54" customWidth="1"/>
    <col min="13" max="13" width="10.9666666666667" style="54" customWidth="1"/>
    <col min="14" max="15" width="8" style="54" customWidth="1"/>
    <col min="16" max="16384" width="9" style="54"/>
  </cols>
  <sheetData>
    <row r="1" ht="33" customHeight="1" spans="1:15">
      <c r="A1" s="29" t="s">
        <v>135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="54" customFormat="1" ht="16.5" spans="1:15">
      <c r="A2" s="30" t="s">
        <v>136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="54" customFormat="1" ht="16.5" spans="1:15">
      <c r="A3" s="42" t="s">
        <v>29</v>
      </c>
      <c r="B3" s="42"/>
      <c r="C3" s="42"/>
      <c r="D3" s="42"/>
      <c r="E3" s="42"/>
      <c r="F3" s="42"/>
      <c r="G3" s="42"/>
      <c r="H3" s="42" t="s">
        <v>31</v>
      </c>
      <c r="I3" s="42"/>
      <c r="J3" s="42"/>
      <c r="K3" s="42"/>
      <c r="L3" s="42"/>
      <c r="M3" s="42"/>
      <c r="N3" s="42"/>
      <c r="O3" s="42"/>
    </row>
    <row r="4" s="54" customFormat="1" ht="16.5" spans="1:15">
      <c r="A4" s="42" t="s">
        <v>7</v>
      </c>
      <c r="B4" s="42"/>
      <c r="C4" s="42"/>
      <c r="D4" s="42"/>
      <c r="E4" s="42" t="str">
        <f>'0、合同分析表'!C4</f>
        <v>孙善思</v>
      </c>
      <c r="F4" s="42"/>
      <c r="G4" s="42"/>
      <c r="H4" s="42" t="s">
        <v>137</v>
      </c>
      <c r="I4" s="42"/>
      <c r="J4" s="42"/>
      <c r="K4" s="42"/>
      <c r="L4" s="177"/>
      <c r="M4" s="177"/>
      <c r="N4" s="177"/>
      <c r="O4" s="177"/>
    </row>
    <row r="5" ht="17.25" spans="1:15">
      <c r="A5" s="165" t="s">
        <v>138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78"/>
    </row>
    <row r="6" s="162" customFormat="1" ht="35" customHeight="1" spans="1:15">
      <c r="A6" s="127" t="s">
        <v>1</v>
      </c>
      <c r="B6" s="32" t="s">
        <v>139</v>
      </c>
      <c r="C6" s="42" t="s">
        <v>140</v>
      </c>
      <c r="D6" s="33" t="s">
        <v>141</v>
      </c>
      <c r="E6" s="42" t="s">
        <v>142</v>
      </c>
      <c r="F6" s="42" t="s">
        <v>143</v>
      </c>
      <c r="G6" s="42" t="s">
        <v>110</v>
      </c>
      <c r="H6" s="42" t="s">
        <v>111</v>
      </c>
      <c r="I6" s="64" t="s">
        <v>144</v>
      </c>
      <c r="J6" s="42" t="s">
        <v>145</v>
      </c>
      <c r="K6" s="42" t="s">
        <v>146</v>
      </c>
      <c r="L6" s="42" t="s">
        <v>147</v>
      </c>
      <c r="M6" s="64" t="s">
        <v>148</v>
      </c>
      <c r="N6" s="64" t="s">
        <v>149</v>
      </c>
      <c r="O6" s="64" t="s">
        <v>150</v>
      </c>
    </row>
    <row r="7" ht="39" customHeight="1" spans="1:15">
      <c r="A7" s="134">
        <v>1</v>
      </c>
      <c r="B7" s="105" t="s">
        <v>113</v>
      </c>
      <c r="C7" s="106">
        <v>1.1</v>
      </c>
      <c r="D7" s="107" t="s">
        <v>151</v>
      </c>
      <c r="E7" s="167" t="s">
        <v>40</v>
      </c>
      <c r="F7" s="32" t="s">
        <v>152</v>
      </c>
      <c r="G7" s="168">
        <v>45258</v>
      </c>
      <c r="H7" s="168">
        <v>45258</v>
      </c>
      <c r="I7" s="42">
        <f>DATEDIF(G7,H10,"d")</f>
        <v>0</v>
      </c>
      <c r="J7" s="168"/>
      <c r="K7" s="42" t="s">
        <v>153</v>
      </c>
      <c r="L7" s="86"/>
      <c r="M7" s="86">
        <f>'5、项目周报管理（最新进展）进度'!L16</f>
        <v>0</v>
      </c>
      <c r="N7" s="42" t="s">
        <v>154</v>
      </c>
      <c r="O7" s="42"/>
    </row>
    <row r="8" ht="52" customHeight="1" spans="1:15">
      <c r="A8" s="169"/>
      <c r="B8" s="105"/>
      <c r="C8" s="106">
        <v>1.1</v>
      </c>
      <c r="D8" s="107" t="s">
        <v>155</v>
      </c>
      <c r="E8" s="170" t="s">
        <v>156</v>
      </c>
      <c r="F8" s="32" t="s">
        <v>152</v>
      </c>
      <c r="G8" s="168">
        <v>45258</v>
      </c>
      <c r="H8" s="168">
        <v>45258</v>
      </c>
      <c r="I8" s="42"/>
      <c r="J8" s="168"/>
      <c r="K8" s="42"/>
      <c r="L8" s="42"/>
      <c r="M8" s="86">
        <f>'5、项目周报管理（最新进展）进度'!L17</f>
        <v>0</v>
      </c>
      <c r="N8" s="42"/>
      <c r="O8" s="42"/>
    </row>
    <row r="9" ht="39" customHeight="1" spans="1:15">
      <c r="A9" s="169"/>
      <c r="B9" s="105"/>
      <c r="C9" s="106">
        <v>1.2</v>
      </c>
      <c r="D9" s="107" t="s">
        <v>157</v>
      </c>
      <c r="E9" s="170" t="s">
        <v>158</v>
      </c>
      <c r="F9" s="32" t="s">
        <v>152</v>
      </c>
      <c r="G9" s="168">
        <v>45258</v>
      </c>
      <c r="H9" s="168">
        <v>45259</v>
      </c>
      <c r="I9" s="42"/>
      <c r="J9" s="168"/>
      <c r="K9" s="42"/>
      <c r="L9" s="42"/>
      <c r="M9" s="86">
        <f>'5、项目周报管理（最新进展）进度'!L18</f>
        <v>0</v>
      </c>
      <c r="N9" s="42"/>
      <c r="O9" s="42"/>
    </row>
    <row r="10" ht="46" customHeight="1" spans="1:15">
      <c r="A10" s="169"/>
      <c r="B10" s="105"/>
      <c r="C10" s="106">
        <v>1.3</v>
      </c>
      <c r="D10" s="107" t="s">
        <v>159</v>
      </c>
      <c r="E10" s="170" t="s">
        <v>160</v>
      </c>
      <c r="F10" s="32" t="s">
        <v>152</v>
      </c>
      <c r="G10" s="168">
        <v>45258</v>
      </c>
      <c r="H10" s="168">
        <v>45258</v>
      </c>
      <c r="I10" s="42"/>
      <c r="J10" s="168"/>
      <c r="K10" s="42"/>
      <c r="L10" s="42"/>
      <c r="M10" s="86">
        <f>'5、项目周报管理（最新进展）进度'!L19</f>
        <v>0</v>
      </c>
      <c r="N10" s="42"/>
      <c r="O10" s="42"/>
    </row>
    <row r="11" ht="39" customHeight="1" spans="1:15">
      <c r="A11" s="169"/>
      <c r="B11" s="105"/>
      <c r="C11" s="106">
        <v>1.4</v>
      </c>
      <c r="D11" s="107" t="s">
        <v>161</v>
      </c>
      <c r="E11" s="170" t="s">
        <v>162</v>
      </c>
      <c r="F11" s="32" t="s">
        <v>152</v>
      </c>
      <c r="G11" s="43"/>
      <c r="H11" s="43"/>
      <c r="I11" s="42">
        <f t="shared" ref="I11:I60" si="0">DATEDIF(G11,H11,"d")+1</f>
        <v>1</v>
      </c>
      <c r="J11" s="42">
        <f>'5、项目周报管理（最新进展）进度'!G20</f>
        <v>0</v>
      </c>
      <c r="K11" s="42" t="s">
        <v>163</v>
      </c>
      <c r="L11" s="42"/>
      <c r="M11" s="86">
        <f>'5、项目周报管理（最新进展）进度'!L20</f>
        <v>45036</v>
      </c>
      <c r="N11" s="42" t="s">
        <v>164</v>
      </c>
      <c r="O11" s="42"/>
    </row>
    <row r="12" ht="39" customHeight="1" spans="1:15">
      <c r="A12" s="171"/>
      <c r="B12" s="105"/>
      <c r="C12" s="106">
        <v>1.5</v>
      </c>
      <c r="D12" s="107" t="s">
        <v>165</v>
      </c>
      <c r="E12" s="170" t="s">
        <v>166</v>
      </c>
      <c r="F12" s="42" t="s">
        <v>114</v>
      </c>
      <c r="G12" s="168">
        <v>45258</v>
      </c>
      <c r="H12" s="168">
        <v>45258</v>
      </c>
      <c r="I12" s="42">
        <f t="shared" si="0"/>
        <v>1</v>
      </c>
      <c r="J12" s="42">
        <f>'5、项目周报管理（最新进展）进度'!G21</f>
        <v>0</v>
      </c>
      <c r="K12" s="42" t="s">
        <v>163</v>
      </c>
      <c r="L12" s="42"/>
      <c r="M12" s="86">
        <f>'5、项目周报管理（最新进展）进度'!L21</f>
        <v>0</v>
      </c>
      <c r="N12" s="42" t="s">
        <v>164</v>
      </c>
      <c r="O12" s="42"/>
    </row>
    <row r="13" ht="65" customHeight="1" spans="1:15">
      <c r="A13" s="134">
        <v>2</v>
      </c>
      <c r="B13" s="110" t="s">
        <v>114</v>
      </c>
      <c r="C13" s="106">
        <v>2.1</v>
      </c>
      <c r="D13" s="172" t="s">
        <v>167</v>
      </c>
      <c r="E13" s="173" t="s">
        <v>168</v>
      </c>
      <c r="F13" s="42" t="s">
        <v>114</v>
      </c>
      <c r="G13" s="168">
        <v>45255</v>
      </c>
      <c r="H13" s="168">
        <v>45255</v>
      </c>
      <c r="I13" s="42">
        <f t="shared" si="0"/>
        <v>1</v>
      </c>
      <c r="J13" s="42">
        <f>'5、项目周报管理（最新进展）进度'!G22</f>
        <v>0</v>
      </c>
      <c r="K13" s="42" t="s">
        <v>163</v>
      </c>
      <c r="L13" s="42"/>
      <c r="M13" s="86">
        <f>'5、项目周报管理（最新进展）进度'!L22</f>
        <v>0</v>
      </c>
      <c r="N13" s="42" t="s">
        <v>164</v>
      </c>
      <c r="O13" s="42">
        <f t="shared" ref="O11:O60" si="1">IF(M13="",I13,DATEDIF(G13,M13,"d")+1)</f>
        <v>-45254</v>
      </c>
    </row>
    <row r="14" ht="39" customHeight="1" spans="1:15">
      <c r="A14" s="169"/>
      <c r="B14" s="111"/>
      <c r="C14" s="106">
        <v>2.2</v>
      </c>
      <c r="D14" s="172" t="s">
        <v>169</v>
      </c>
      <c r="E14" s="167" t="s">
        <v>40</v>
      </c>
      <c r="F14" s="42" t="s">
        <v>114</v>
      </c>
      <c r="G14" s="168" t="s">
        <v>40</v>
      </c>
      <c r="H14" s="42" t="s">
        <v>40</v>
      </c>
      <c r="I14" s="42" t="e">
        <f t="shared" si="0"/>
        <v>#VALUE!</v>
      </c>
      <c r="J14" s="42">
        <f>'5、项目周报管理（最新进展）进度'!G23</f>
        <v>0</v>
      </c>
      <c r="K14" s="42" t="s">
        <v>163</v>
      </c>
      <c r="L14" s="42"/>
      <c r="M14" s="86">
        <f>'5、项目周报管理（最新进展）进度'!L23</f>
        <v>0</v>
      </c>
      <c r="N14" s="42" t="s">
        <v>164</v>
      </c>
      <c r="O14" s="42" t="e">
        <f t="shared" si="1"/>
        <v>#VALUE!</v>
      </c>
    </row>
    <row r="15" ht="39" customHeight="1" spans="1:15">
      <c r="A15" s="169"/>
      <c r="B15" s="111"/>
      <c r="C15" s="106">
        <v>2.3</v>
      </c>
      <c r="D15" s="172" t="s">
        <v>170</v>
      </c>
      <c r="E15" s="167" t="s">
        <v>40</v>
      </c>
      <c r="F15" s="42" t="s">
        <v>114</v>
      </c>
      <c r="G15" s="168">
        <v>45255</v>
      </c>
      <c r="H15" s="168">
        <v>45255</v>
      </c>
      <c r="I15" s="42">
        <f t="shared" si="0"/>
        <v>1</v>
      </c>
      <c r="J15" s="42">
        <f>'5、项目周报管理（最新进展）进度'!G24</f>
        <v>0</v>
      </c>
      <c r="K15" s="42" t="s">
        <v>163</v>
      </c>
      <c r="L15" s="43" t="s">
        <v>171</v>
      </c>
      <c r="M15" s="86">
        <f>'5、项目周报管理（最新进展）进度'!L24</f>
        <v>0</v>
      </c>
      <c r="N15" s="42" t="s">
        <v>164</v>
      </c>
      <c r="O15" s="42">
        <f t="shared" si="1"/>
        <v>-45254</v>
      </c>
    </row>
    <row r="16" ht="39" customHeight="1" spans="1:15">
      <c r="A16" s="171"/>
      <c r="B16" s="113"/>
      <c r="C16" s="106">
        <v>2.4</v>
      </c>
      <c r="D16" s="174" t="s">
        <v>172</v>
      </c>
      <c r="E16" s="167" t="s">
        <v>40</v>
      </c>
      <c r="F16" s="112" t="s">
        <v>173</v>
      </c>
      <c r="G16" s="112"/>
      <c r="H16" s="112"/>
      <c r="I16" s="42">
        <f t="shared" si="0"/>
        <v>1</v>
      </c>
      <c r="J16" s="42">
        <f>'5、项目周报管理（最新进展）进度'!G25</f>
        <v>0</v>
      </c>
      <c r="K16" s="42"/>
      <c r="L16" s="42"/>
      <c r="M16" s="86">
        <f>'5、项目周报管理（最新进展）进度'!L25</f>
        <v>0</v>
      </c>
      <c r="N16" s="42" t="s">
        <v>164</v>
      </c>
      <c r="O16" s="42">
        <f t="shared" si="1"/>
        <v>1</v>
      </c>
    </row>
    <row r="17" ht="58" customHeight="1" spans="1:15">
      <c r="A17" s="134">
        <v>3</v>
      </c>
      <c r="B17" s="110" t="s">
        <v>116</v>
      </c>
      <c r="C17" s="106">
        <v>3.1</v>
      </c>
      <c r="D17" s="107" t="s">
        <v>174</v>
      </c>
      <c r="E17" s="175" t="s">
        <v>175</v>
      </c>
      <c r="F17" s="112" t="s">
        <v>176</v>
      </c>
      <c r="G17" s="168">
        <v>45258</v>
      </c>
      <c r="H17" s="168">
        <v>45272</v>
      </c>
      <c r="I17" s="42">
        <f t="shared" si="0"/>
        <v>15</v>
      </c>
      <c r="J17" s="42">
        <f>'5、项目周报管理（最新进展）进度'!G26</f>
        <v>0</v>
      </c>
      <c r="K17" s="42"/>
      <c r="L17" s="42"/>
      <c r="M17" s="86">
        <f>'5、项目周报管理（最新进展）进度'!L26</f>
        <v>0</v>
      </c>
      <c r="N17" s="112" t="s">
        <v>177</v>
      </c>
      <c r="O17" s="42">
        <f t="shared" si="1"/>
        <v>-45257</v>
      </c>
    </row>
    <row r="18" ht="39" customHeight="1" spans="1:15">
      <c r="A18" s="169"/>
      <c r="B18" s="111"/>
      <c r="C18" s="106">
        <v>3.2</v>
      </c>
      <c r="D18" s="107" t="s">
        <v>178</v>
      </c>
      <c r="E18" s="167" t="s">
        <v>40</v>
      </c>
      <c r="F18" s="112" t="s">
        <v>179</v>
      </c>
      <c r="G18" s="168">
        <v>45258</v>
      </c>
      <c r="H18" s="168">
        <v>45272</v>
      </c>
      <c r="I18" s="42">
        <f t="shared" si="0"/>
        <v>15</v>
      </c>
      <c r="J18" s="42">
        <f>'5、项目周报管理（最新进展）进度'!G27</f>
        <v>0</v>
      </c>
      <c r="K18" s="42"/>
      <c r="L18" s="42"/>
      <c r="M18" s="86">
        <f>'5、项目周报管理（最新进展）进度'!L27</f>
        <v>0</v>
      </c>
      <c r="N18" s="112" t="s">
        <v>164</v>
      </c>
      <c r="O18" s="42">
        <f t="shared" si="1"/>
        <v>-45257</v>
      </c>
    </row>
    <row r="19" ht="39" customHeight="1" spans="1:15">
      <c r="A19" s="169"/>
      <c r="B19" s="111"/>
      <c r="C19" s="106">
        <v>3.3</v>
      </c>
      <c r="D19" s="107" t="s">
        <v>180</v>
      </c>
      <c r="E19" s="175" t="s">
        <v>180</v>
      </c>
      <c r="F19" s="112" t="s">
        <v>114</v>
      </c>
      <c r="G19" s="168">
        <v>45258</v>
      </c>
      <c r="H19" s="168">
        <v>45272</v>
      </c>
      <c r="I19" s="42">
        <f t="shared" si="0"/>
        <v>15</v>
      </c>
      <c r="J19" s="42">
        <f>'5、项目周报管理（最新进展）进度'!G28</f>
        <v>0</v>
      </c>
      <c r="K19" s="42"/>
      <c r="L19" s="42"/>
      <c r="M19" s="86">
        <f>'5、项目周报管理（最新进展）进度'!L28</f>
        <v>0</v>
      </c>
      <c r="N19" s="112" t="s">
        <v>164</v>
      </c>
      <c r="O19" s="42">
        <f t="shared" si="1"/>
        <v>-45257</v>
      </c>
    </row>
    <row r="20" ht="39" customHeight="1" spans="1:15">
      <c r="A20" s="169"/>
      <c r="B20" s="111"/>
      <c r="C20" s="106">
        <v>3.4</v>
      </c>
      <c r="D20" s="107" t="s">
        <v>181</v>
      </c>
      <c r="E20" s="175" t="s">
        <v>182</v>
      </c>
      <c r="F20" s="112" t="s">
        <v>183</v>
      </c>
      <c r="G20" s="168">
        <v>45258</v>
      </c>
      <c r="H20" s="168">
        <v>45272</v>
      </c>
      <c r="I20" s="42">
        <f t="shared" si="0"/>
        <v>15</v>
      </c>
      <c r="J20" s="42">
        <f>'5、项目周报管理（最新进展）进度'!G29</f>
        <v>0</v>
      </c>
      <c r="K20" s="42"/>
      <c r="L20" s="42"/>
      <c r="M20" s="86">
        <f>'5、项目周报管理（最新进展）进度'!L29</f>
        <v>0</v>
      </c>
      <c r="N20" s="112" t="s">
        <v>164</v>
      </c>
      <c r="O20" s="42">
        <f t="shared" si="1"/>
        <v>-45257</v>
      </c>
    </row>
    <row r="21" ht="39" customHeight="1" spans="1:15">
      <c r="A21" s="171"/>
      <c r="B21" s="113"/>
      <c r="C21" s="106">
        <v>3.5</v>
      </c>
      <c r="D21" s="107" t="s">
        <v>184</v>
      </c>
      <c r="E21" s="175" t="s">
        <v>185</v>
      </c>
      <c r="F21" s="112" t="s">
        <v>186</v>
      </c>
      <c r="G21" s="168">
        <v>45258</v>
      </c>
      <c r="H21" s="168">
        <v>45272</v>
      </c>
      <c r="I21" s="42">
        <f t="shared" si="0"/>
        <v>15</v>
      </c>
      <c r="J21" s="42">
        <f>'5、项目周报管理（最新进展）进度'!G30</f>
        <v>0</v>
      </c>
      <c r="K21" s="42"/>
      <c r="L21" s="42"/>
      <c r="M21" s="86">
        <f>'5、项目周报管理（最新进展）进度'!L30</f>
        <v>0</v>
      </c>
      <c r="N21" s="112" t="s">
        <v>164</v>
      </c>
      <c r="O21" s="42">
        <f t="shared" si="1"/>
        <v>-45257</v>
      </c>
    </row>
    <row r="22" ht="39" customHeight="1" spans="1:15">
      <c r="A22" s="134">
        <v>4</v>
      </c>
      <c r="B22" s="105" t="s">
        <v>120</v>
      </c>
      <c r="C22" s="106">
        <v>4.1</v>
      </c>
      <c r="D22" s="107" t="s">
        <v>187</v>
      </c>
      <c r="E22" s="167" t="s">
        <v>40</v>
      </c>
      <c r="F22" s="112" t="s">
        <v>188</v>
      </c>
      <c r="G22" s="168">
        <v>45258</v>
      </c>
      <c r="H22" s="168">
        <v>45272</v>
      </c>
      <c r="I22" s="42">
        <f t="shared" si="0"/>
        <v>15</v>
      </c>
      <c r="J22" s="42">
        <f>'5、项目周报管理（最新进展）进度'!G31</f>
        <v>0</v>
      </c>
      <c r="K22" s="42"/>
      <c r="L22" s="42" t="s">
        <v>189</v>
      </c>
      <c r="M22" s="86">
        <f>'5、项目周报管理（最新进展）进度'!L31</f>
        <v>0</v>
      </c>
      <c r="N22" s="112" t="s">
        <v>190</v>
      </c>
      <c r="O22" s="42">
        <f t="shared" si="1"/>
        <v>-45257</v>
      </c>
    </row>
    <row r="23" ht="39" customHeight="1" spans="1:15">
      <c r="A23" s="42">
        <v>5</v>
      </c>
      <c r="B23" s="110" t="s">
        <v>123</v>
      </c>
      <c r="C23" s="106">
        <v>5.1</v>
      </c>
      <c r="D23" s="107" t="s">
        <v>184</v>
      </c>
      <c r="E23" s="167" t="s">
        <v>40</v>
      </c>
      <c r="F23" s="112" t="s">
        <v>191</v>
      </c>
      <c r="G23" s="168">
        <v>45285</v>
      </c>
      <c r="H23" s="168">
        <v>45272</v>
      </c>
      <c r="I23" s="42">
        <f t="shared" si="0"/>
        <v>-12</v>
      </c>
      <c r="J23" s="42">
        <f>'5、项目周报管理（最新进展）进度'!G32</f>
        <v>0</v>
      </c>
      <c r="K23" s="42"/>
      <c r="L23" s="42"/>
      <c r="M23" s="86">
        <f>'5、项目周报管理（最新进展）进度'!L32</f>
        <v>0</v>
      </c>
      <c r="N23" s="112" t="s">
        <v>164</v>
      </c>
      <c r="O23" s="42">
        <f t="shared" si="1"/>
        <v>-45284</v>
      </c>
    </row>
    <row r="24" ht="39" customHeight="1" spans="1:15">
      <c r="A24" s="42"/>
      <c r="B24" s="111"/>
      <c r="C24" s="106">
        <v>5.2</v>
      </c>
      <c r="D24" s="107" t="s">
        <v>192</v>
      </c>
      <c r="E24" s="175" t="s">
        <v>193</v>
      </c>
      <c r="F24" s="112" t="s">
        <v>194</v>
      </c>
      <c r="G24" s="168">
        <v>45285</v>
      </c>
      <c r="H24" s="168">
        <v>45272</v>
      </c>
      <c r="I24" s="42">
        <f t="shared" si="0"/>
        <v>-12</v>
      </c>
      <c r="J24" s="42">
        <f>'5、项目周报管理（最新进展）进度'!G33</f>
        <v>0</v>
      </c>
      <c r="K24" s="42"/>
      <c r="L24" s="42"/>
      <c r="M24" s="86">
        <f>'5、项目周报管理（最新进展）进度'!L33</f>
        <v>0</v>
      </c>
      <c r="N24" s="112" t="s">
        <v>164</v>
      </c>
      <c r="O24" s="42">
        <f t="shared" si="1"/>
        <v>-45284</v>
      </c>
    </row>
    <row r="25" ht="39" customHeight="1" spans="1:15">
      <c r="A25" s="42"/>
      <c r="B25" s="111"/>
      <c r="C25" s="106">
        <v>5.3</v>
      </c>
      <c r="D25" s="107" t="s">
        <v>195</v>
      </c>
      <c r="E25" s="167" t="s">
        <v>40</v>
      </c>
      <c r="F25" s="112" t="s">
        <v>176</v>
      </c>
      <c r="G25" s="168">
        <v>45261</v>
      </c>
      <c r="H25" s="168">
        <v>45272</v>
      </c>
      <c r="I25" s="42">
        <f t="shared" si="0"/>
        <v>12</v>
      </c>
      <c r="J25" s="42">
        <f>'5、项目周报管理（最新进展）进度'!G34</f>
        <v>0</v>
      </c>
      <c r="K25" s="42"/>
      <c r="L25" s="42"/>
      <c r="M25" s="86">
        <f>'5、项目周报管理（最新进展）进度'!L34</f>
        <v>0</v>
      </c>
      <c r="N25" s="112" t="s">
        <v>164</v>
      </c>
      <c r="O25" s="42">
        <f t="shared" si="1"/>
        <v>-45260</v>
      </c>
    </row>
    <row r="26" ht="39" customHeight="1" spans="1:15">
      <c r="A26" s="42"/>
      <c r="B26" s="113"/>
      <c r="C26" s="106">
        <v>5.4</v>
      </c>
      <c r="D26" s="107" t="s">
        <v>178</v>
      </c>
      <c r="E26" s="167" t="s">
        <v>40</v>
      </c>
      <c r="F26" s="112" t="s">
        <v>179</v>
      </c>
      <c r="G26" s="168">
        <v>45285</v>
      </c>
      <c r="H26" s="168">
        <v>45272</v>
      </c>
      <c r="I26" s="42">
        <f t="shared" si="0"/>
        <v>-12</v>
      </c>
      <c r="J26" s="42">
        <f>'5、项目周报管理（最新进展）进度'!G35</f>
        <v>0</v>
      </c>
      <c r="K26" s="42"/>
      <c r="L26" s="42"/>
      <c r="M26" s="86">
        <f>'5、项目周报管理（最新进展）进度'!L35</f>
        <v>0</v>
      </c>
      <c r="N26" s="112" t="s">
        <v>164</v>
      </c>
      <c r="O26" s="42">
        <f t="shared" si="1"/>
        <v>-45284</v>
      </c>
    </row>
    <row r="27" ht="39" customHeight="1" spans="1:15">
      <c r="A27" s="42">
        <v>6</v>
      </c>
      <c r="B27" s="114" t="s">
        <v>125</v>
      </c>
      <c r="C27" s="106">
        <v>6.1</v>
      </c>
      <c r="D27" s="107" t="s">
        <v>196</v>
      </c>
      <c r="E27" s="167" t="s">
        <v>40</v>
      </c>
      <c r="F27" s="112" t="s">
        <v>152</v>
      </c>
      <c r="G27" s="168">
        <v>45258</v>
      </c>
      <c r="H27" s="168">
        <v>45272</v>
      </c>
      <c r="I27" s="42">
        <f t="shared" si="0"/>
        <v>15</v>
      </c>
      <c r="J27" s="42">
        <f>'5、项目周报管理（最新进展）进度'!G36</f>
        <v>0</v>
      </c>
      <c r="K27" s="42"/>
      <c r="L27" s="42" t="s">
        <v>40</v>
      </c>
      <c r="M27" s="86">
        <f>'5、项目周报管理（最新进展）进度'!L36</f>
        <v>0</v>
      </c>
      <c r="N27" s="112" t="s">
        <v>197</v>
      </c>
      <c r="O27" s="42">
        <f t="shared" si="1"/>
        <v>-45257</v>
      </c>
    </row>
    <row r="28" ht="39" customHeight="1" spans="1:15">
      <c r="A28" s="42"/>
      <c r="B28" s="115"/>
      <c r="C28" s="106">
        <v>6.2</v>
      </c>
      <c r="D28" s="107" t="s">
        <v>198</v>
      </c>
      <c r="E28" s="167" t="s">
        <v>40</v>
      </c>
      <c r="F28" s="112" t="s">
        <v>152</v>
      </c>
      <c r="G28" s="42" t="s">
        <v>40</v>
      </c>
      <c r="H28" s="42" t="s">
        <v>40</v>
      </c>
      <c r="I28" s="42" t="e">
        <f t="shared" si="0"/>
        <v>#VALUE!</v>
      </c>
      <c r="J28" s="42">
        <f>'5、项目周报管理（最新进展）进度'!G37</f>
        <v>0</v>
      </c>
      <c r="K28" s="42"/>
      <c r="L28" s="86"/>
      <c r="M28" s="86">
        <f>'5、项目周报管理（最新进展）进度'!L37</f>
        <v>0</v>
      </c>
      <c r="N28" s="112" t="s">
        <v>164</v>
      </c>
      <c r="O28" s="42" t="e">
        <f t="shared" si="1"/>
        <v>#VALUE!</v>
      </c>
    </row>
    <row r="29" ht="39" customHeight="1" spans="1:15">
      <c r="A29" s="42"/>
      <c r="B29" s="115"/>
      <c r="C29" s="106" t="s">
        <v>199</v>
      </c>
      <c r="D29" s="107" t="s">
        <v>200</v>
      </c>
      <c r="E29" s="175" t="s">
        <v>201</v>
      </c>
      <c r="F29" s="112" t="s">
        <v>152</v>
      </c>
      <c r="G29" s="42" t="s">
        <v>40</v>
      </c>
      <c r="H29" s="42" t="s">
        <v>40</v>
      </c>
      <c r="I29" s="42" t="e">
        <f t="shared" si="0"/>
        <v>#VALUE!</v>
      </c>
      <c r="J29" s="42">
        <f>'5、项目周报管理（最新进展）进度'!G38</f>
        <v>0</v>
      </c>
      <c r="K29" s="42"/>
      <c r="L29" s="86"/>
      <c r="M29" s="86">
        <f>'5、项目周报管理（最新进展）进度'!L38</f>
        <v>0</v>
      </c>
      <c r="N29" s="112" t="s">
        <v>164</v>
      </c>
      <c r="O29" s="42" t="e">
        <f t="shared" si="1"/>
        <v>#VALUE!</v>
      </c>
    </row>
    <row r="30" ht="39" customHeight="1" spans="1:15">
      <c r="A30" s="42"/>
      <c r="B30" s="115"/>
      <c r="C30" s="106" t="s">
        <v>202</v>
      </c>
      <c r="D30" s="107" t="s">
        <v>203</v>
      </c>
      <c r="E30" s="175" t="s">
        <v>204</v>
      </c>
      <c r="F30" s="112" t="s">
        <v>152</v>
      </c>
      <c r="G30" s="42" t="s">
        <v>40</v>
      </c>
      <c r="H30" s="42" t="s">
        <v>40</v>
      </c>
      <c r="I30" s="42" t="e">
        <f t="shared" si="0"/>
        <v>#VALUE!</v>
      </c>
      <c r="J30" s="42">
        <f>'5、项目周报管理（最新进展）进度'!G39</f>
        <v>0</v>
      </c>
      <c r="K30" s="42"/>
      <c r="L30" s="86"/>
      <c r="M30" s="86">
        <f>'5、项目周报管理（最新进展）进度'!L39</f>
        <v>0</v>
      </c>
      <c r="N30" s="112" t="s">
        <v>164</v>
      </c>
      <c r="O30" s="42" t="e">
        <f t="shared" si="1"/>
        <v>#VALUE!</v>
      </c>
    </row>
    <row r="31" ht="39" customHeight="1" spans="1:15">
      <c r="A31" s="42"/>
      <c r="B31" s="115"/>
      <c r="C31" s="106" t="s">
        <v>205</v>
      </c>
      <c r="D31" s="107" t="s">
        <v>206</v>
      </c>
      <c r="E31" s="175" t="s">
        <v>207</v>
      </c>
      <c r="F31" s="112" t="s">
        <v>152</v>
      </c>
      <c r="G31" s="42" t="s">
        <v>40</v>
      </c>
      <c r="H31" s="42" t="s">
        <v>40</v>
      </c>
      <c r="I31" s="42" t="e">
        <f t="shared" si="0"/>
        <v>#VALUE!</v>
      </c>
      <c r="J31" s="42">
        <f>'5、项目周报管理（最新进展）进度'!G40</f>
        <v>0</v>
      </c>
      <c r="K31" s="42"/>
      <c r="L31" s="86"/>
      <c r="M31" s="86">
        <f>'5、项目周报管理（最新进展）进度'!L40</f>
        <v>0</v>
      </c>
      <c r="N31" s="112" t="s">
        <v>164</v>
      </c>
      <c r="O31" s="42" t="e">
        <f t="shared" si="1"/>
        <v>#VALUE!</v>
      </c>
    </row>
    <row r="32" ht="39" customHeight="1" spans="1:15">
      <c r="A32" s="42"/>
      <c r="B32" s="115"/>
      <c r="C32" s="106" t="s">
        <v>208</v>
      </c>
      <c r="D32" s="107" t="s">
        <v>209</v>
      </c>
      <c r="E32" s="175" t="s">
        <v>210</v>
      </c>
      <c r="F32" s="112" t="s">
        <v>152</v>
      </c>
      <c r="G32" s="42" t="s">
        <v>40</v>
      </c>
      <c r="H32" s="42" t="s">
        <v>40</v>
      </c>
      <c r="I32" s="42" t="e">
        <f t="shared" si="0"/>
        <v>#VALUE!</v>
      </c>
      <c r="J32" s="42">
        <f>'5、项目周报管理（最新进展）进度'!G41</f>
        <v>0</v>
      </c>
      <c r="K32" s="42"/>
      <c r="L32" s="86"/>
      <c r="M32" s="86">
        <f>'5、项目周报管理（最新进展）进度'!L41</f>
        <v>0</v>
      </c>
      <c r="N32" s="112" t="s">
        <v>164</v>
      </c>
      <c r="O32" s="42" t="e">
        <f t="shared" si="1"/>
        <v>#VALUE!</v>
      </c>
    </row>
    <row r="33" ht="39" customHeight="1" spans="1:15">
      <c r="A33" s="42"/>
      <c r="B33" s="115"/>
      <c r="C33" s="106" t="s">
        <v>211</v>
      </c>
      <c r="D33" s="107" t="s">
        <v>212</v>
      </c>
      <c r="E33" s="175" t="s">
        <v>213</v>
      </c>
      <c r="F33" s="112" t="s">
        <v>152</v>
      </c>
      <c r="G33" s="42" t="s">
        <v>40</v>
      </c>
      <c r="H33" s="42" t="s">
        <v>40</v>
      </c>
      <c r="I33" s="42" t="e">
        <f t="shared" si="0"/>
        <v>#VALUE!</v>
      </c>
      <c r="J33" s="42">
        <f>'5、项目周报管理（最新进展）进度'!G42</f>
        <v>0</v>
      </c>
      <c r="K33" s="42"/>
      <c r="L33" s="86"/>
      <c r="M33" s="86">
        <f>'5、项目周报管理（最新进展）进度'!L42</f>
        <v>0</v>
      </c>
      <c r="N33" s="112" t="s">
        <v>164</v>
      </c>
      <c r="O33" s="42" t="e">
        <f t="shared" si="1"/>
        <v>#VALUE!</v>
      </c>
    </row>
    <row r="34" ht="39" customHeight="1" spans="1:15">
      <c r="A34" s="42"/>
      <c r="B34" s="115"/>
      <c r="C34" s="106" t="s">
        <v>214</v>
      </c>
      <c r="D34" s="107" t="s">
        <v>215</v>
      </c>
      <c r="E34" s="175" t="s">
        <v>216</v>
      </c>
      <c r="F34" s="112" t="s">
        <v>152</v>
      </c>
      <c r="G34" s="42" t="s">
        <v>40</v>
      </c>
      <c r="H34" s="42" t="s">
        <v>40</v>
      </c>
      <c r="I34" s="42" t="e">
        <f t="shared" si="0"/>
        <v>#VALUE!</v>
      </c>
      <c r="J34" s="42">
        <f>'5、项目周报管理（最新进展）进度'!G43</f>
        <v>0</v>
      </c>
      <c r="K34" s="42"/>
      <c r="L34" s="86"/>
      <c r="M34" s="86">
        <f>'5、项目周报管理（最新进展）进度'!L43</f>
        <v>0</v>
      </c>
      <c r="N34" s="112" t="s">
        <v>164</v>
      </c>
      <c r="O34" s="42" t="e">
        <f t="shared" si="1"/>
        <v>#VALUE!</v>
      </c>
    </row>
    <row r="35" ht="120" customHeight="1" spans="1:15">
      <c r="A35" s="42"/>
      <c r="B35" s="115"/>
      <c r="C35" s="106" t="s">
        <v>217</v>
      </c>
      <c r="D35" s="107" t="s">
        <v>218</v>
      </c>
      <c r="E35" s="175" t="s">
        <v>219</v>
      </c>
      <c r="F35" s="112" t="s">
        <v>152</v>
      </c>
      <c r="G35" s="42" t="s">
        <v>40</v>
      </c>
      <c r="H35" s="42" t="s">
        <v>40</v>
      </c>
      <c r="I35" s="42" t="e">
        <f t="shared" si="0"/>
        <v>#VALUE!</v>
      </c>
      <c r="J35" s="42">
        <f>'5、项目周报管理（最新进展）进度'!G44</f>
        <v>0</v>
      </c>
      <c r="K35" s="42"/>
      <c r="L35" s="86"/>
      <c r="M35" s="86">
        <f>'5、项目周报管理（最新进展）进度'!L44</f>
        <v>0</v>
      </c>
      <c r="N35" s="112" t="s">
        <v>164</v>
      </c>
      <c r="O35" s="42" t="e">
        <f t="shared" si="1"/>
        <v>#VALUE!</v>
      </c>
    </row>
    <row r="36" ht="39" customHeight="1" spans="1:15">
      <c r="A36" s="42"/>
      <c r="B36" s="115"/>
      <c r="C36" s="106" t="s">
        <v>220</v>
      </c>
      <c r="D36" s="107" t="s">
        <v>221</v>
      </c>
      <c r="E36" s="175" t="s">
        <v>222</v>
      </c>
      <c r="F36" s="112" t="s">
        <v>152</v>
      </c>
      <c r="G36" s="42" t="s">
        <v>40</v>
      </c>
      <c r="H36" s="42" t="s">
        <v>40</v>
      </c>
      <c r="I36" s="42" t="e">
        <f t="shared" si="0"/>
        <v>#VALUE!</v>
      </c>
      <c r="J36" s="42">
        <f>'5、项目周报管理（最新进展）进度'!G45</f>
        <v>0</v>
      </c>
      <c r="K36" s="42"/>
      <c r="L36" s="86"/>
      <c r="M36" s="86">
        <f>'5、项目周报管理（最新进展）进度'!L45</f>
        <v>0</v>
      </c>
      <c r="N36" s="112" t="s">
        <v>164</v>
      </c>
      <c r="O36" s="42" t="e">
        <f t="shared" si="1"/>
        <v>#VALUE!</v>
      </c>
    </row>
    <row r="37" ht="39" customHeight="1" spans="1:15">
      <c r="A37" s="42"/>
      <c r="B37" s="115"/>
      <c r="C37" s="106" t="s">
        <v>223</v>
      </c>
      <c r="D37" s="107" t="s">
        <v>224</v>
      </c>
      <c r="E37" s="175" t="s">
        <v>225</v>
      </c>
      <c r="F37" s="112" t="s">
        <v>152</v>
      </c>
      <c r="G37" s="42" t="s">
        <v>40</v>
      </c>
      <c r="H37" s="42" t="s">
        <v>40</v>
      </c>
      <c r="I37" s="42" t="e">
        <f t="shared" si="0"/>
        <v>#VALUE!</v>
      </c>
      <c r="J37" s="42">
        <f>'5、项目周报管理（最新进展）进度'!G46</f>
        <v>0</v>
      </c>
      <c r="K37" s="42"/>
      <c r="L37" s="86"/>
      <c r="M37" s="86">
        <f>'5、项目周报管理（最新进展）进度'!L46</f>
        <v>0</v>
      </c>
      <c r="N37" s="112" t="s">
        <v>164</v>
      </c>
      <c r="O37" s="42" t="e">
        <f t="shared" si="1"/>
        <v>#VALUE!</v>
      </c>
    </row>
    <row r="38" ht="39" customHeight="1" spans="1:15">
      <c r="A38" s="42"/>
      <c r="B38" s="115"/>
      <c r="C38" s="106" t="s">
        <v>226</v>
      </c>
      <c r="D38" s="107" t="s">
        <v>227</v>
      </c>
      <c r="E38" s="175" t="s">
        <v>228</v>
      </c>
      <c r="F38" s="112" t="s">
        <v>152</v>
      </c>
      <c r="G38" s="42" t="s">
        <v>40</v>
      </c>
      <c r="H38" s="42" t="s">
        <v>40</v>
      </c>
      <c r="I38" s="42" t="e">
        <f t="shared" si="0"/>
        <v>#VALUE!</v>
      </c>
      <c r="J38" s="42">
        <f>'5、项目周报管理（最新进展）进度'!G47</f>
        <v>0</v>
      </c>
      <c r="K38" s="42"/>
      <c r="L38" s="86"/>
      <c r="M38" s="86">
        <f>'5、项目周报管理（最新进展）进度'!L47</f>
        <v>0</v>
      </c>
      <c r="N38" s="112" t="s">
        <v>164</v>
      </c>
      <c r="O38" s="42" t="e">
        <f t="shared" si="1"/>
        <v>#VALUE!</v>
      </c>
    </row>
    <row r="39" ht="39" customHeight="1" spans="1:15">
      <c r="A39" s="42"/>
      <c r="B39" s="116"/>
      <c r="C39" s="106">
        <v>6.3</v>
      </c>
      <c r="D39" s="107" t="s">
        <v>229</v>
      </c>
      <c r="E39" s="167" t="s">
        <v>40</v>
      </c>
      <c r="F39" s="112" t="s">
        <v>152</v>
      </c>
      <c r="G39" s="42" t="s">
        <v>40</v>
      </c>
      <c r="H39" s="42" t="s">
        <v>40</v>
      </c>
      <c r="I39" s="42" t="e">
        <f t="shared" si="0"/>
        <v>#VALUE!</v>
      </c>
      <c r="J39" s="42">
        <f>'5、项目周报管理（最新进展）进度'!G48</f>
        <v>0</v>
      </c>
      <c r="K39" s="42"/>
      <c r="L39" s="86"/>
      <c r="M39" s="86">
        <f>'5、项目周报管理（最新进展）进度'!L48</f>
        <v>0</v>
      </c>
      <c r="N39" s="112" t="s">
        <v>164</v>
      </c>
      <c r="O39" s="42" t="e">
        <f t="shared" si="1"/>
        <v>#VALUE!</v>
      </c>
    </row>
    <row r="40" ht="39" customHeight="1" spans="1:15">
      <c r="A40" s="42">
        <v>7</v>
      </c>
      <c r="B40" s="117" t="s">
        <v>230</v>
      </c>
      <c r="C40" s="118">
        <v>7.1</v>
      </c>
      <c r="D40" s="107" t="s">
        <v>231</v>
      </c>
      <c r="E40" s="176" t="s">
        <v>232</v>
      </c>
      <c r="F40" s="112" t="s">
        <v>107</v>
      </c>
      <c r="G40" s="168">
        <v>45272</v>
      </c>
      <c r="H40" s="168">
        <v>45272</v>
      </c>
      <c r="I40" s="42">
        <f t="shared" si="0"/>
        <v>1</v>
      </c>
      <c r="J40" s="42">
        <f>'5、项目周报管理（最新进展）进度'!G49</f>
        <v>0</v>
      </c>
      <c r="K40" s="42"/>
      <c r="L40" s="124">
        <v>45240</v>
      </c>
      <c r="M40" s="86">
        <f>'5、项目周报管理（最新进展）进度'!L49</f>
        <v>0</v>
      </c>
      <c r="N40" s="112" t="s">
        <v>164</v>
      </c>
      <c r="O40" s="42">
        <f t="shared" si="1"/>
        <v>-45271</v>
      </c>
    </row>
    <row r="41" ht="39" customHeight="1" spans="1:15">
      <c r="A41" s="42">
        <v>8</v>
      </c>
      <c r="B41" s="118" t="s">
        <v>233</v>
      </c>
      <c r="C41" s="118">
        <v>8.1</v>
      </c>
      <c r="D41" s="107" t="s">
        <v>234</v>
      </c>
      <c r="E41" s="167" t="s">
        <v>40</v>
      </c>
      <c r="F41" s="112" t="s">
        <v>107</v>
      </c>
      <c r="G41" s="168">
        <v>45272</v>
      </c>
      <c r="H41" s="168">
        <v>45273</v>
      </c>
      <c r="I41" s="42">
        <f t="shared" si="0"/>
        <v>2</v>
      </c>
      <c r="J41" s="42">
        <f>'5、项目周报管理（最新进展）进度'!G50</f>
        <v>0</v>
      </c>
      <c r="K41" s="42"/>
      <c r="L41" s="86"/>
      <c r="M41" s="86">
        <f>'5、项目周报管理（最新进展）进度'!L50</f>
        <v>0</v>
      </c>
      <c r="N41" s="112" t="s">
        <v>235</v>
      </c>
      <c r="O41" s="42">
        <f t="shared" si="1"/>
        <v>-45271</v>
      </c>
    </row>
    <row r="42" ht="39" customHeight="1" spans="1:15">
      <c r="A42" s="42"/>
      <c r="B42" s="118"/>
      <c r="C42" s="118" t="s">
        <v>236</v>
      </c>
      <c r="D42" s="107" t="s">
        <v>237</v>
      </c>
      <c r="E42" s="175" t="s">
        <v>238</v>
      </c>
      <c r="F42" s="112" t="s">
        <v>152</v>
      </c>
      <c r="G42" s="168">
        <v>45272</v>
      </c>
      <c r="H42" s="168">
        <v>45273</v>
      </c>
      <c r="I42" s="42">
        <f t="shared" si="0"/>
        <v>2</v>
      </c>
      <c r="J42" s="42">
        <f>'5、项目周报管理（最新进展）进度'!G51</f>
        <v>0</v>
      </c>
      <c r="K42" s="42"/>
      <c r="L42" s="86"/>
      <c r="M42" s="86">
        <f>'5、项目周报管理（最新进展）进度'!L51</f>
        <v>0</v>
      </c>
      <c r="N42" s="179"/>
      <c r="O42" s="42">
        <f t="shared" si="1"/>
        <v>-45271</v>
      </c>
    </row>
    <row r="43" ht="39" customHeight="1" spans="1:15">
      <c r="A43" s="42"/>
      <c r="B43" s="118"/>
      <c r="C43" s="118" t="s">
        <v>239</v>
      </c>
      <c r="D43" s="107" t="s">
        <v>240</v>
      </c>
      <c r="E43" s="175" t="s">
        <v>241</v>
      </c>
      <c r="F43" s="112" t="s">
        <v>107</v>
      </c>
      <c r="G43" s="168">
        <v>45272</v>
      </c>
      <c r="H43" s="168">
        <v>45273</v>
      </c>
      <c r="I43" s="42">
        <f t="shared" si="0"/>
        <v>2</v>
      </c>
      <c r="J43" s="42">
        <f>'5、项目周报管理（最新进展）进度'!G52</f>
        <v>0</v>
      </c>
      <c r="K43" s="42"/>
      <c r="L43" s="86"/>
      <c r="M43" s="86">
        <f>'5、项目周报管理（最新进展）进度'!L52</f>
        <v>0</v>
      </c>
      <c r="N43" s="179"/>
      <c r="O43" s="42">
        <f t="shared" si="1"/>
        <v>-45271</v>
      </c>
    </row>
    <row r="44" ht="39" customHeight="1" spans="1:15">
      <c r="A44" s="42"/>
      <c r="B44" s="118"/>
      <c r="C44" s="118" t="s">
        <v>242</v>
      </c>
      <c r="D44" s="107" t="s">
        <v>243</v>
      </c>
      <c r="E44" s="175" t="s">
        <v>244</v>
      </c>
      <c r="F44" s="112" t="s">
        <v>107</v>
      </c>
      <c r="G44" s="168">
        <v>45272</v>
      </c>
      <c r="H44" s="168">
        <v>45273</v>
      </c>
      <c r="I44" s="42">
        <f t="shared" si="0"/>
        <v>2</v>
      </c>
      <c r="J44" s="42">
        <f>'5、项目周报管理（最新进展）进度'!G53</f>
        <v>0</v>
      </c>
      <c r="K44" s="42"/>
      <c r="L44" s="86"/>
      <c r="M44" s="86">
        <f>'5、项目周报管理（最新进展）进度'!L53</f>
        <v>0</v>
      </c>
      <c r="N44" s="179"/>
      <c r="O44" s="42">
        <f t="shared" si="1"/>
        <v>-45271</v>
      </c>
    </row>
    <row r="45" ht="39" customHeight="1" spans="1:15">
      <c r="A45" s="42"/>
      <c r="B45" s="118"/>
      <c r="C45" s="118" t="s">
        <v>245</v>
      </c>
      <c r="D45" s="107" t="s">
        <v>246</v>
      </c>
      <c r="E45" s="175" t="s">
        <v>182</v>
      </c>
      <c r="F45" s="112" t="s">
        <v>107</v>
      </c>
      <c r="G45" s="168">
        <v>45272</v>
      </c>
      <c r="H45" s="168">
        <v>45273</v>
      </c>
      <c r="I45" s="42">
        <f t="shared" si="0"/>
        <v>2</v>
      </c>
      <c r="J45" s="42">
        <f>'5、项目周报管理（最新进展）进度'!G54</f>
        <v>0</v>
      </c>
      <c r="K45" s="42"/>
      <c r="L45" s="86"/>
      <c r="M45" s="86">
        <f>'5、项目周报管理（最新进展）进度'!L54</f>
        <v>0</v>
      </c>
      <c r="N45" s="179"/>
      <c r="O45" s="42">
        <f t="shared" si="1"/>
        <v>-45271</v>
      </c>
    </row>
    <row r="46" ht="39" customHeight="1" spans="1:15">
      <c r="A46" s="169"/>
      <c r="B46" s="119" t="s">
        <v>247</v>
      </c>
      <c r="C46" s="118">
        <v>9.1</v>
      </c>
      <c r="D46" s="107" t="s">
        <v>248</v>
      </c>
      <c r="E46" s="175" t="s">
        <v>249</v>
      </c>
      <c r="F46" s="112" t="s">
        <v>107</v>
      </c>
      <c r="G46" s="168">
        <v>45273</v>
      </c>
      <c r="H46" s="168">
        <v>45280</v>
      </c>
      <c r="I46" s="42">
        <f t="shared" si="0"/>
        <v>8</v>
      </c>
      <c r="J46" s="42">
        <f>'5、项目周报管理（最新进展）进度'!G55</f>
        <v>0</v>
      </c>
      <c r="K46" s="42"/>
      <c r="L46" s="86"/>
      <c r="M46" s="86">
        <f>'5、项目周报管理（最新进展）进度'!L55</f>
        <v>0</v>
      </c>
      <c r="N46" s="179"/>
      <c r="O46" s="42">
        <f t="shared" si="1"/>
        <v>-45272</v>
      </c>
    </row>
    <row r="47" ht="39" customHeight="1" spans="1:15">
      <c r="A47" s="169"/>
      <c r="B47" s="119"/>
      <c r="C47" s="118">
        <v>9.2</v>
      </c>
      <c r="D47" s="107" t="s">
        <v>250</v>
      </c>
      <c r="E47" s="175" t="s">
        <v>251</v>
      </c>
      <c r="F47" s="112" t="s">
        <v>107</v>
      </c>
      <c r="G47" s="168">
        <v>45273</v>
      </c>
      <c r="H47" s="168">
        <v>45280</v>
      </c>
      <c r="I47" s="42">
        <f t="shared" si="0"/>
        <v>8</v>
      </c>
      <c r="J47" s="42">
        <f>'5、项目周报管理（最新进展）进度'!G56</f>
        <v>0</v>
      </c>
      <c r="K47" s="42"/>
      <c r="L47" s="86"/>
      <c r="M47" s="86">
        <f>'5、项目周报管理（最新进展）进度'!L56</f>
        <v>0</v>
      </c>
      <c r="N47" s="179"/>
      <c r="O47" s="42">
        <f t="shared" si="1"/>
        <v>-45272</v>
      </c>
    </row>
    <row r="48" ht="39" customHeight="1" spans="1:15">
      <c r="A48" s="169"/>
      <c r="B48" s="119"/>
      <c r="C48" s="118">
        <v>9.3</v>
      </c>
      <c r="D48" s="107" t="s">
        <v>252</v>
      </c>
      <c r="E48" s="175" t="s">
        <v>253</v>
      </c>
      <c r="F48" s="112" t="s">
        <v>107</v>
      </c>
      <c r="G48" s="168">
        <v>45273</v>
      </c>
      <c r="H48" s="168">
        <v>45280</v>
      </c>
      <c r="I48" s="42">
        <f t="shared" si="0"/>
        <v>8</v>
      </c>
      <c r="J48" s="42">
        <f>'5、项目周报管理（最新进展）进度'!G57</f>
        <v>0</v>
      </c>
      <c r="K48" s="42"/>
      <c r="L48" s="86"/>
      <c r="M48" s="86">
        <f>'5、项目周报管理（最新进展）进度'!L57</f>
        <v>0</v>
      </c>
      <c r="N48" s="179"/>
      <c r="O48" s="42">
        <f t="shared" si="1"/>
        <v>-45272</v>
      </c>
    </row>
    <row r="49" ht="39" customHeight="1" spans="1:15">
      <c r="A49" s="169"/>
      <c r="B49" s="119"/>
      <c r="C49" s="118">
        <v>9.4</v>
      </c>
      <c r="D49" s="107" t="s">
        <v>254</v>
      </c>
      <c r="E49" s="175" t="s">
        <v>255</v>
      </c>
      <c r="F49" s="112" t="s">
        <v>107</v>
      </c>
      <c r="G49" s="168">
        <v>45273</v>
      </c>
      <c r="H49" s="168">
        <v>45280</v>
      </c>
      <c r="I49" s="42">
        <f t="shared" si="0"/>
        <v>8</v>
      </c>
      <c r="J49" s="42">
        <f>'5、项目周报管理（最新进展）进度'!G58</f>
        <v>0</v>
      </c>
      <c r="K49" s="42"/>
      <c r="L49" s="86"/>
      <c r="M49" s="86">
        <f>'5、项目周报管理（最新进展）进度'!L58</f>
        <v>0</v>
      </c>
      <c r="N49" s="179"/>
      <c r="O49" s="42">
        <f t="shared" si="1"/>
        <v>-45272</v>
      </c>
    </row>
    <row r="50" ht="39" customHeight="1" spans="1:15">
      <c r="A50" s="169"/>
      <c r="B50" s="120"/>
      <c r="C50" s="118">
        <v>9.5</v>
      </c>
      <c r="D50" s="107" t="s">
        <v>256</v>
      </c>
      <c r="E50" s="175" t="s">
        <v>257</v>
      </c>
      <c r="F50" s="112" t="s">
        <v>107</v>
      </c>
      <c r="G50" s="168">
        <v>45273</v>
      </c>
      <c r="H50" s="168">
        <v>45280</v>
      </c>
      <c r="I50" s="42">
        <f t="shared" si="0"/>
        <v>8</v>
      </c>
      <c r="J50" s="42">
        <f>'5、项目周报管理（最新进展）进度'!G59</f>
        <v>0</v>
      </c>
      <c r="K50" s="42"/>
      <c r="L50" s="86"/>
      <c r="M50" s="86">
        <f>'5、项目周报管理（最新进展）进度'!L59</f>
        <v>0</v>
      </c>
      <c r="N50" s="179"/>
      <c r="O50" s="42">
        <f t="shared" si="1"/>
        <v>-45272</v>
      </c>
    </row>
    <row r="51" ht="39" customHeight="1" spans="1:15">
      <c r="A51" s="42">
        <v>10</v>
      </c>
      <c r="B51" s="118" t="s">
        <v>258</v>
      </c>
      <c r="C51" s="118">
        <v>10.1</v>
      </c>
      <c r="D51" s="107" t="s">
        <v>259</v>
      </c>
      <c r="E51" s="167" t="s">
        <v>40</v>
      </c>
      <c r="F51" s="112" t="s">
        <v>107</v>
      </c>
      <c r="G51" s="124" t="s">
        <v>40</v>
      </c>
      <c r="H51" s="124" t="s">
        <v>40</v>
      </c>
      <c r="I51" s="42" t="e">
        <f t="shared" si="0"/>
        <v>#VALUE!</v>
      </c>
      <c r="J51" s="42">
        <f>'5、项目周报管理（最新进展）进度'!G60</f>
        <v>0</v>
      </c>
      <c r="K51" s="42"/>
      <c r="L51" s="124"/>
      <c r="M51" s="86">
        <f>'5、项目周报管理（最新进展）进度'!L60</f>
        <v>0</v>
      </c>
      <c r="N51" s="179"/>
      <c r="O51" s="42" t="e">
        <f t="shared" si="1"/>
        <v>#VALUE!</v>
      </c>
    </row>
    <row r="52" ht="39" customHeight="1" spans="1:15">
      <c r="A52" s="42"/>
      <c r="B52" s="118"/>
      <c r="C52" s="118" t="s">
        <v>260</v>
      </c>
      <c r="D52" s="107" t="s">
        <v>261</v>
      </c>
      <c r="E52" s="175" t="s">
        <v>262</v>
      </c>
      <c r="F52" s="112" t="s">
        <v>107</v>
      </c>
      <c r="G52" s="124" t="s">
        <v>40</v>
      </c>
      <c r="H52" s="124" t="s">
        <v>40</v>
      </c>
      <c r="I52" s="42" t="e">
        <f t="shared" si="0"/>
        <v>#VALUE!</v>
      </c>
      <c r="J52" s="42">
        <f>'5、项目周报管理（最新进展）进度'!G61</f>
        <v>0</v>
      </c>
      <c r="K52" s="42"/>
      <c r="L52" s="86"/>
      <c r="M52" s="86">
        <f>'5、项目周报管理（最新进展）进度'!L61</f>
        <v>0</v>
      </c>
      <c r="N52" s="179"/>
      <c r="O52" s="42" t="e">
        <f t="shared" si="1"/>
        <v>#VALUE!</v>
      </c>
    </row>
    <row r="53" ht="39" customHeight="1" spans="1:15">
      <c r="A53" s="42"/>
      <c r="B53" s="118"/>
      <c r="C53" s="118">
        <v>10.2</v>
      </c>
      <c r="D53" s="107" t="s">
        <v>263</v>
      </c>
      <c r="E53" s="175" t="s">
        <v>264</v>
      </c>
      <c r="F53" s="112" t="s">
        <v>107</v>
      </c>
      <c r="G53" s="124" t="s">
        <v>40</v>
      </c>
      <c r="H53" s="124" t="s">
        <v>40</v>
      </c>
      <c r="I53" s="42" t="e">
        <f t="shared" si="0"/>
        <v>#VALUE!</v>
      </c>
      <c r="J53" s="42">
        <f>'5、项目周报管理（最新进展）进度'!G62</f>
        <v>0</v>
      </c>
      <c r="K53" s="42"/>
      <c r="L53" s="86"/>
      <c r="M53" s="86">
        <f>'5、项目周报管理（最新进展）进度'!L62</f>
        <v>0</v>
      </c>
      <c r="N53" s="179"/>
      <c r="O53" s="42" t="e">
        <f t="shared" si="1"/>
        <v>#VALUE!</v>
      </c>
    </row>
    <row r="54" ht="39" customHeight="1" spans="1:15">
      <c r="A54" s="169">
        <v>11</v>
      </c>
      <c r="B54" s="119" t="s">
        <v>265</v>
      </c>
      <c r="C54" s="118">
        <v>11.2</v>
      </c>
      <c r="D54" s="107" t="s">
        <v>266</v>
      </c>
      <c r="E54" s="176" t="s">
        <v>267</v>
      </c>
      <c r="F54" s="112" t="s">
        <v>268</v>
      </c>
      <c r="G54" s="168">
        <v>45281</v>
      </c>
      <c r="H54" s="124">
        <v>45311</v>
      </c>
      <c r="I54" s="42">
        <f t="shared" si="0"/>
        <v>31</v>
      </c>
      <c r="J54" s="42">
        <f>'5、项目周报管理（最新进展）进度'!G63</f>
        <v>0</v>
      </c>
      <c r="K54" s="42"/>
      <c r="L54" s="86"/>
      <c r="M54" s="86">
        <f>'5、项目周报管理（最新进展）进度'!L63</f>
        <v>0</v>
      </c>
      <c r="N54" s="112" t="s">
        <v>164</v>
      </c>
      <c r="O54" s="42">
        <f t="shared" si="1"/>
        <v>-45280</v>
      </c>
    </row>
    <row r="55" ht="39" customHeight="1" spans="1:15">
      <c r="A55" s="169"/>
      <c r="B55" s="119"/>
      <c r="C55" s="118">
        <v>11.3</v>
      </c>
      <c r="D55" s="107" t="s">
        <v>269</v>
      </c>
      <c r="E55" s="167" t="s">
        <v>40</v>
      </c>
      <c r="F55" s="112" t="s">
        <v>268</v>
      </c>
      <c r="G55" s="168">
        <v>45281</v>
      </c>
      <c r="H55" s="124">
        <v>45311</v>
      </c>
      <c r="I55" s="42">
        <f t="shared" si="0"/>
        <v>31</v>
      </c>
      <c r="J55" s="42">
        <f>'5、项目周报管理（最新进展）进度'!G64</f>
        <v>0</v>
      </c>
      <c r="K55" s="42"/>
      <c r="L55" s="86"/>
      <c r="M55" s="86">
        <f>'5、项目周报管理（最新进展）进度'!L64</f>
        <v>0</v>
      </c>
      <c r="N55" s="112"/>
      <c r="O55" s="42">
        <f t="shared" si="1"/>
        <v>-45280</v>
      </c>
    </row>
    <row r="56" ht="39" customHeight="1" spans="1:15">
      <c r="A56" s="171"/>
      <c r="B56" s="120"/>
      <c r="C56" s="118">
        <v>11.4</v>
      </c>
      <c r="D56" s="107" t="s">
        <v>270</v>
      </c>
      <c r="E56" s="167" t="s">
        <v>40</v>
      </c>
      <c r="F56" s="112" t="s">
        <v>188</v>
      </c>
      <c r="G56" s="168">
        <v>45281</v>
      </c>
      <c r="H56" s="124">
        <v>45311</v>
      </c>
      <c r="I56" s="42">
        <f t="shared" si="0"/>
        <v>31</v>
      </c>
      <c r="J56" s="42">
        <f>'5、项目周报管理（最新进展）进度'!G65</f>
        <v>0</v>
      </c>
      <c r="K56" s="42"/>
      <c r="L56" s="86"/>
      <c r="M56" s="86">
        <f>'5、项目周报管理（最新进展）进度'!L65</f>
        <v>0</v>
      </c>
      <c r="N56" s="112" t="s">
        <v>164</v>
      </c>
      <c r="O56" s="42">
        <f t="shared" si="1"/>
        <v>-45280</v>
      </c>
    </row>
    <row r="57" ht="39" customHeight="1" spans="1:15">
      <c r="A57" s="134">
        <v>12</v>
      </c>
      <c r="B57" s="125" t="s">
        <v>271</v>
      </c>
      <c r="C57" s="118">
        <v>12.1</v>
      </c>
      <c r="D57" s="107" t="s">
        <v>272</v>
      </c>
      <c r="E57" s="167" t="s">
        <v>40</v>
      </c>
      <c r="F57" s="112" t="s">
        <v>107</v>
      </c>
      <c r="G57" s="124">
        <v>45311</v>
      </c>
      <c r="H57" s="124">
        <v>45316</v>
      </c>
      <c r="I57" s="42"/>
      <c r="J57" s="42">
        <f>'5、项目周报管理（最新进展）进度'!G66</f>
        <v>0</v>
      </c>
      <c r="K57" s="42"/>
      <c r="L57" s="86" t="s">
        <v>40</v>
      </c>
      <c r="M57" s="86">
        <f>'5、项目周报管理（最新进展）进度'!L66</f>
        <v>0</v>
      </c>
      <c r="N57" s="112" t="s">
        <v>164</v>
      </c>
      <c r="O57" s="42">
        <f t="shared" si="1"/>
        <v>-45310</v>
      </c>
    </row>
    <row r="58" ht="39" customHeight="1" spans="1:15">
      <c r="A58" s="169"/>
      <c r="B58" s="119"/>
      <c r="C58" s="118">
        <v>12.2</v>
      </c>
      <c r="D58" s="107" t="s">
        <v>273</v>
      </c>
      <c r="E58" s="175" t="s">
        <v>274</v>
      </c>
      <c r="F58" s="112" t="s">
        <v>152</v>
      </c>
      <c r="G58" s="124">
        <v>45311</v>
      </c>
      <c r="H58" s="124">
        <v>45316</v>
      </c>
      <c r="I58" s="42">
        <f t="shared" si="0"/>
        <v>6</v>
      </c>
      <c r="J58" s="42">
        <f>'5、项目周报管理（最新进展）进度'!G67</f>
        <v>0</v>
      </c>
      <c r="K58" s="42"/>
      <c r="L58" s="124">
        <v>45296</v>
      </c>
      <c r="M58" s="86">
        <f>'5、项目周报管理（最新进展）进度'!L67</f>
        <v>0</v>
      </c>
      <c r="N58" s="112"/>
      <c r="O58" s="42">
        <f t="shared" si="1"/>
        <v>-45310</v>
      </c>
    </row>
    <row r="59" ht="39" customHeight="1" spans="1:15">
      <c r="A59" s="171"/>
      <c r="B59" s="120"/>
      <c r="C59" s="118">
        <v>12.3</v>
      </c>
      <c r="D59" s="107" t="s">
        <v>275</v>
      </c>
      <c r="E59" s="176" t="s">
        <v>276</v>
      </c>
      <c r="F59" s="112" t="s">
        <v>152</v>
      </c>
      <c r="G59" s="124">
        <v>45311</v>
      </c>
      <c r="H59" s="124">
        <v>45316</v>
      </c>
      <c r="I59" s="42">
        <f t="shared" si="0"/>
        <v>6</v>
      </c>
      <c r="J59" s="42">
        <f>'5、项目周报管理（最新进展）进度'!G68</f>
        <v>0</v>
      </c>
      <c r="K59" s="42"/>
      <c r="L59" s="86"/>
      <c r="M59" s="86">
        <f>'5、项目周报管理（最新进展）进度'!L68</f>
        <v>0</v>
      </c>
      <c r="N59" s="112" t="s">
        <v>164</v>
      </c>
      <c r="O59" s="42">
        <f t="shared" si="1"/>
        <v>-45310</v>
      </c>
    </row>
    <row r="60" ht="39" customHeight="1" spans="1:15">
      <c r="A60" s="31">
        <v>13</v>
      </c>
      <c r="B60" s="118" t="s">
        <v>277</v>
      </c>
      <c r="C60" s="118">
        <v>13.1</v>
      </c>
      <c r="D60" s="173" t="s">
        <v>278</v>
      </c>
      <c r="E60" s="167" t="s">
        <v>40</v>
      </c>
      <c r="F60" s="42" t="s">
        <v>152</v>
      </c>
      <c r="G60" s="124"/>
      <c r="H60" s="124"/>
      <c r="I60" s="42">
        <f t="shared" si="0"/>
        <v>1</v>
      </c>
      <c r="J60" s="42">
        <f>'5、项目周报管理（最新进展）进度'!G69</f>
        <v>0</v>
      </c>
      <c r="K60" s="42"/>
      <c r="L60" s="86"/>
      <c r="M60" s="86">
        <f>'5、项目周报管理（最新进展）进度'!L69</f>
        <v>0</v>
      </c>
      <c r="N60" s="42" t="s">
        <v>164</v>
      </c>
      <c r="O60" s="42">
        <f t="shared" si="1"/>
        <v>1</v>
      </c>
    </row>
  </sheetData>
  <sheetProtection formatCells="0" insertHyperlinks="0" autoFilter="0"/>
  <autoFilter ref="A6:N60">
    <extLst/>
  </autoFilter>
  <mergeCells count="36">
    <mergeCell ref="A1:O1"/>
    <mergeCell ref="A2:O2"/>
    <mergeCell ref="A3:D3"/>
    <mergeCell ref="E3:G3"/>
    <mergeCell ref="H3:K3"/>
    <mergeCell ref="L3:O3"/>
    <mergeCell ref="A4:D4"/>
    <mergeCell ref="E4:G4"/>
    <mergeCell ref="H4:K4"/>
    <mergeCell ref="L4:O4"/>
    <mergeCell ref="A5:O5"/>
    <mergeCell ref="A7:A12"/>
    <mergeCell ref="A13:A16"/>
    <mergeCell ref="A17:A21"/>
    <mergeCell ref="A23:A26"/>
    <mergeCell ref="A27:A39"/>
    <mergeCell ref="A41:A45"/>
    <mergeCell ref="A46:A50"/>
    <mergeCell ref="A51:A53"/>
    <mergeCell ref="A54:A56"/>
    <mergeCell ref="A57:A59"/>
    <mergeCell ref="B7:B12"/>
    <mergeCell ref="B13:B16"/>
    <mergeCell ref="B17:B21"/>
    <mergeCell ref="B23:B26"/>
    <mergeCell ref="B27:B39"/>
    <mergeCell ref="B41:B45"/>
    <mergeCell ref="B46:B50"/>
    <mergeCell ref="B51:B53"/>
    <mergeCell ref="B54:B56"/>
    <mergeCell ref="B57:B59"/>
    <mergeCell ref="I7:I10"/>
    <mergeCell ref="K7:K10"/>
    <mergeCell ref="N7:N10"/>
    <mergeCell ref="N41:N53"/>
    <mergeCell ref="O7:O10"/>
  </mergeCells>
  <hyperlinks>
    <hyperlink ref="A1:M1" location="目录!A1" display="02项目计划管理（点击模板名称，会直接链接到目录）"/>
    <hyperlink ref="N1" location="目录!A1"/>
    <hyperlink ref="O1" location="目录!A1"/>
  </hyperlinks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I18"/>
  <sheetViews>
    <sheetView workbookViewId="0">
      <pane ySplit="6" topLeftCell="A7" activePane="bottomLeft" state="frozen"/>
      <selection/>
      <selection pane="bottomLeft" activeCell="I17" sqref="I17"/>
    </sheetView>
  </sheetViews>
  <sheetFormatPr defaultColWidth="9" defaultRowHeight="13.5"/>
  <cols>
    <col min="1" max="1" width="14.9083333333333" style="54" customWidth="1"/>
    <col min="2" max="2" width="12.0916666666667" style="54" customWidth="1"/>
    <col min="3" max="3" width="15.2666666666667" style="54" customWidth="1"/>
    <col min="4" max="4" width="17.7166666666667" style="54" customWidth="1"/>
    <col min="5" max="6" width="14.7166666666667" style="54" customWidth="1"/>
    <col min="7" max="7" width="18.0916666666667" style="54" hidden="1" customWidth="1" outlineLevel="1"/>
    <col min="8" max="8" width="17" style="54" customWidth="1" collapsed="1"/>
    <col min="9" max="9" width="20.2666666666667" style="54" customWidth="1"/>
    <col min="10" max="16384" width="9" style="54"/>
  </cols>
  <sheetData>
    <row r="1" ht="21" spans="1:9">
      <c r="A1" s="57" t="s">
        <v>279</v>
      </c>
      <c r="B1" s="58"/>
      <c r="C1" s="58"/>
      <c r="D1" s="58"/>
      <c r="E1" s="58"/>
      <c r="F1" s="58"/>
      <c r="G1" s="58"/>
      <c r="H1" s="59"/>
      <c r="I1" s="57"/>
    </row>
    <row r="2" ht="16.5" spans="1:9">
      <c r="A2" s="85" t="s">
        <v>136</v>
      </c>
      <c r="B2" s="30"/>
      <c r="C2" s="30"/>
      <c r="D2" s="30"/>
      <c r="E2" s="30"/>
      <c r="F2" s="30"/>
      <c r="G2" s="30"/>
      <c r="H2" s="30"/>
      <c r="I2" s="141"/>
    </row>
    <row r="3" ht="16.5" spans="1:9">
      <c r="A3" s="127" t="s">
        <v>29</v>
      </c>
      <c r="B3" s="42"/>
      <c r="C3" s="42" t="str">
        <f>'0、合同分析表'!C5</f>
        <v>25238HK23041</v>
      </c>
      <c r="D3" s="42"/>
      <c r="E3" s="42" t="s">
        <v>31</v>
      </c>
      <c r="F3" s="42"/>
      <c r="G3" s="42"/>
      <c r="H3" s="42" t="str">
        <f>'0、合同分析表'!F5</f>
        <v>25238HK23041衢州高新开发区地下</v>
      </c>
      <c r="I3" s="142"/>
    </row>
    <row r="4" ht="16.5" spans="1:9">
      <c r="A4" s="127" t="s">
        <v>7</v>
      </c>
      <c r="B4" s="42"/>
      <c r="C4" s="42" t="str">
        <f>'0、合同分析表'!C4</f>
        <v>孙善思</v>
      </c>
      <c r="D4" s="42"/>
      <c r="E4" s="42" t="s">
        <v>137</v>
      </c>
      <c r="F4" s="42"/>
      <c r="G4" s="42"/>
      <c r="H4" s="43"/>
      <c r="I4" s="143"/>
    </row>
    <row r="5" ht="16.5" spans="1:9">
      <c r="A5" s="150" t="s">
        <v>280</v>
      </c>
      <c r="B5" s="151"/>
      <c r="C5" s="151"/>
      <c r="D5" s="151"/>
      <c r="E5" s="151"/>
      <c r="F5" s="151"/>
      <c r="G5" s="151"/>
      <c r="H5" s="151"/>
      <c r="I5" s="159"/>
    </row>
    <row r="6" ht="16.5" spans="1:9">
      <c r="A6" s="127" t="s">
        <v>281</v>
      </c>
      <c r="B6" s="42" t="s">
        <v>282</v>
      </c>
      <c r="C6" s="42" t="s">
        <v>283</v>
      </c>
      <c r="D6" s="42" t="s">
        <v>284</v>
      </c>
      <c r="E6" s="42" t="s">
        <v>285</v>
      </c>
      <c r="F6" s="42" t="s">
        <v>286</v>
      </c>
      <c r="G6" s="152" t="s">
        <v>287</v>
      </c>
      <c r="H6" s="42" t="s">
        <v>288</v>
      </c>
      <c r="I6" s="142" t="s">
        <v>289</v>
      </c>
    </row>
    <row r="7" ht="57" customHeight="1" spans="1:9">
      <c r="A7" s="127" t="str">
        <f>'1、项目经理任命书'!A4</f>
        <v>孙善思</v>
      </c>
      <c r="B7" s="42" t="str">
        <f>'1、项目经理任命书'!C4</f>
        <v>交付项目经理</v>
      </c>
      <c r="C7" s="42" t="str">
        <f>'1、项目经理任命书'!E4</f>
        <v>交付管理部</v>
      </c>
      <c r="D7" s="153" t="s">
        <v>290</v>
      </c>
      <c r="E7" s="42" t="s">
        <v>291</v>
      </c>
      <c r="F7" s="42">
        <v>3</v>
      </c>
      <c r="G7" s="42">
        <v>2</v>
      </c>
      <c r="H7" s="154"/>
      <c r="I7" s="160" t="s">
        <v>292</v>
      </c>
    </row>
    <row r="8" ht="35" customHeight="1" spans="1:9">
      <c r="A8" s="127" t="s">
        <v>293</v>
      </c>
      <c r="B8" s="42" t="str">
        <f>'1、项目经理任命书'!C5</f>
        <v>销售经理</v>
      </c>
      <c r="C8" s="42" t="str">
        <f>'1、项目经理任命书'!E5</f>
        <v>销售部</v>
      </c>
      <c r="D8" s="153" t="s">
        <v>294</v>
      </c>
      <c r="E8" s="42" t="s">
        <v>295</v>
      </c>
      <c r="F8" s="42">
        <v>1</v>
      </c>
      <c r="G8" s="42"/>
      <c r="H8" s="154"/>
      <c r="I8" s="142" t="s">
        <v>296</v>
      </c>
    </row>
    <row r="9" ht="49.5" spans="1:9">
      <c r="A9" s="127" t="s">
        <v>297</v>
      </c>
      <c r="B9" s="42" t="str">
        <f>'1、项目经理任命书'!C6</f>
        <v>售前项目经理</v>
      </c>
      <c r="C9" s="42" t="str">
        <f>'1、项目经理任命书'!E6</f>
        <v>售前支持部</v>
      </c>
      <c r="D9" s="153" t="s">
        <v>290</v>
      </c>
      <c r="E9" s="42" t="s">
        <v>295</v>
      </c>
      <c r="F9" s="42">
        <v>1</v>
      </c>
      <c r="G9" s="42"/>
      <c r="H9" s="154"/>
      <c r="I9" s="160" t="s">
        <v>292</v>
      </c>
    </row>
    <row r="10" ht="33" spans="1:9">
      <c r="A10" s="127" t="s">
        <v>298</v>
      </c>
      <c r="B10" s="42" t="str">
        <f>'1、项目经理任命书'!C7</f>
        <v>系统设计工程师</v>
      </c>
      <c r="C10" s="42" t="str">
        <f>'1、项目经理任命书'!E7</f>
        <v>系统设计部</v>
      </c>
      <c r="D10" s="42" t="s">
        <v>299</v>
      </c>
      <c r="E10" s="42" t="s">
        <v>295</v>
      </c>
      <c r="F10" s="42">
        <v>1</v>
      </c>
      <c r="G10" s="42">
        <v>2</v>
      </c>
      <c r="H10" s="154"/>
      <c r="I10" s="142" t="s">
        <v>300</v>
      </c>
    </row>
    <row r="11" ht="33" spans="1:9">
      <c r="A11" s="127" t="s">
        <v>301</v>
      </c>
      <c r="B11" s="42" t="str">
        <f>'1、项目经理任命书'!C8</f>
        <v>订单统筹专员</v>
      </c>
      <c r="C11" s="42" t="str">
        <f>'1、项目经理任命书'!E8</f>
        <v>供应链、计划部</v>
      </c>
      <c r="D11" s="42" t="s">
        <v>174</v>
      </c>
      <c r="E11" s="42" t="s">
        <v>295</v>
      </c>
      <c r="F11" s="42">
        <v>1</v>
      </c>
      <c r="G11" s="42"/>
      <c r="H11" s="154"/>
      <c r="I11" s="142" t="s">
        <v>302</v>
      </c>
    </row>
    <row r="12" ht="33" spans="1:9">
      <c r="A12" s="127" t="s">
        <v>303</v>
      </c>
      <c r="B12" s="42" t="str">
        <f>'1、项目经理任命书'!C9</f>
        <v>合同执行专员</v>
      </c>
      <c r="C12" s="42" t="str">
        <f>'1、项目经理任命书'!E9</f>
        <v>销售管理部</v>
      </c>
      <c r="D12" s="42" t="s">
        <v>178</v>
      </c>
      <c r="E12" s="42" t="s">
        <v>295</v>
      </c>
      <c r="F12" s="42">
        <v>1</v>
      </c>
      <c r="G12" s="42"/>
      <c r="H12" s="154"/>
      <c r="I12" s="142" t="s">
        <v>304</v>
      </c>
    </row>
    <row r="13" ht="33" spans="1:9">
      <c r="A13" s="127" t="s">
        <v>103</v>
      </c>
      <c r="B13" s="42" t="str">
        <f>'1、项目经理任命书'!C10</f>
        <v>服务采购主管</v>
      </c>
      <c r="C13" s="42" t="str">
        <f>'1、项目经理任命书'!E10</f>
        <v>外包采购部</v>
      </c>
      <c r="D13" s="42" t="s">
        <v>305</v>
      </c>
      <c r="E13" s="42" t="s">
        <v>295</v>
      </c>
      <c r="F13" s="42">
        <v>1</v>
      </c>
      <c r="G13" s="42"/>
      <c r="H13" s="154"/>
      <c r="I13" s="142"/>
    </row>
    <row r="14" ht="33" spans="1:9">
      <c r="A14" s="127" t="s">
        <v>106</v>
      </c>
      <c r="B14" s="42" t="str">
        <f>'1、项目经理任命书'!C11</f>
        <v>交付工程师</v>
      </c>
      <c r="C14" s="42" t="str">
        <f>'1、项目经理任命书'!E11</f>
        <v>交付管理部</v>
      </c>
      <c r="D14" s="42" t="s">
        <v>306</v>
      </c>
      <c r="E14" s="42" t="s">
        <v>295</v>
      </c>
      <c r="F14" s="42">
        <v>6</v>
      </c>
      <c r="G14" s="42"/>
      <c r="H14" s="154"/>
      <c r="I14" s="142" t="s">
        <v>307</v>
      </c>
    </row>
    <row r="15" ht="16.5" spans="1:9">
      <c r="A15" s="127">
        <f>'1、项目经理任命书'!A12</f>
        <v>0</v>
      </c>
      <c r="B15" s="42">
        <f>'1、项目经理任命书'!C12</f>
        <v>0</v>
      </c>
      <c r="C15" s="42">
        <f>'1、项目经理任命书'!E12</f>
        <v>0</v>
      </c>
      <c r="D15" s="42"/>
      <c r="E15" s="42"/>
      <c r="F15" s="42"/>
      <c r="G15" s="42"/>
      <c r="H15" s="42"/>
      <c r="I15" s="142" t="s">
        <v>308</v>
      </c>
    </row>
    <row r="16" ht="16.5" spans="1:9">
      <c r="A16" s="127"/>
      <c r="B16" s="42"/>
      <c r="C16" s="42"/>
      <c r="D16" s="42"/>
      <c r="E16" s="42"/>
      <c r="F16" s="42"/>
      <c r="G16" s="42"/>
      <c r="H16" s="42"/>
      <c r="I16" s="142"/>
    </row>
    <row r="17" ht="16.5" spans="1:9">
      <c r="A17" s="127"/>
      <c r="B17" s="42"/>
      <c r="C17" s="42"/>
      <c r="D17" s="42"/>
      <c r="E17" s="42"/>
      <c r="F17" s="42"/>
      <c r="G17" s="42"/>
      <c r="H17" s="42"/>
      <c r="I17" s="142"/>
    </row>
    <row r="18" ht="17.25" spans="1:9">
      <c r="A18" s="155" t="s">
        <v>309</v>
      </c>
      <c r="B18" s="156"/>
      <c r="C18" s="157" t="s">
        <v>28</v>
      </c>
      <c r="D18" s="158"/>
      <c r="E18" s="158"/>
      <c r="F18" s="158"/>
      <c r="G18" s="158"/>
      <c r="H18" s="158"/>
      <c r="I18" s="161"/>
    </row>
  </sheetData>
  <sheetProtection formatCells="0" insertHyperlinks="0" autoFilter="0"/>
  <mergeCells count="13">
    <mergeCell ref="A1:I1"/>
    <mergeCell ref="A2:I2"/>
    <mergeCell ref="A3:B3"/>
    <mergeCell ref="C3:D3"/>
    <mergeCell ref="E3:G3"/>
    <mergeCell ref="H3:I3"/>
    <mergeCell ref="A4:B4"/>
    <mergeCell ref="C4:D4"/>
    <mergeCell ref="E4:G4"/>
    <mergeCell ref="H4:I4"/>
    <mergeCell ref="A5:I5"/>
    <mergeCell ref="A18:B18"/>
    <mergeCell ref="D18:I18"/>
  </mergeCells>
  <hyperlinks>
    <hyperlink ref="A1:I1" location="目录!A1" display="03项目组成员投入时长（点击模板名称，会直接链接到目录）"/>
  </hyperlinks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J13"/>
  <sheetViews>
    <sheetView workbookViewId="0">
      <pane ySplit="6" topLeftCell="A7" activePane="bottomLeft" state="frozen"/>
      <selection/>
      <selection pane="bottomLeft" activeCell="J7" sqref="J7:J11"/>
    </sheetView>
  </sheetViews>
  <sheetFormatPr defaultColWidth="9" defaultRowHeight="13.5"/>
  <cols>
    <col min="1" max="2" width="9" style="54"/>
    <col min="3" max="3" width="12.3583333333333" style="54" customWidth="1"/>
    <col min="4" max="4" width="6" style="54" customWidth="1"/>
    <col min="5" max="5" width="16" style="54" customWidth="1"/>
    <col min="6" max="6" width="12.7166666666667" style="54" customWidth="1"/>
    <col min="7" max="7" width="10" style="54" customWidth="1"/>
    <col min="8" max="8" width="6.09166666666667" style="54" customWidth="1"/>
    <col min="9" max="9" width="15" style="54" customWidth="1"/>
    <col min="10" max="10" width="18.6333333333333" style="54" customWidth="1"/>
    <col min="11" max="16384" width="9" style="54"/>
  </cols>
  <sheetData>
    <row r="1" ht="21" spans="1:10">
      <c r="A1" s="57" t="s">
        <v>310</v>
      </c>
      <c r="B1" s="58"/>
      <c r="C1" s="58"/>
      <c r="D1" s="58"/>
      <c r="E1" s="58"/>
      <c r="F1" s="58"/>
      <c r="G1" s="58"/>
      <c r="H1" s="59"/>
      <c r="I1" s="57"/>
      <c r="J1" s="58"/>
    </row>
    <row r="2" ht="16.5" spans="1:10">
      <c r="A2" s="85" t="s">
        <v>136</v>
      </c>
      <c r="B2" s="30"/>
      <c r="C2" s="30"/>
      <c r="D2" s="30"/>
      <c r="E2" s="30"/>
      <c r="F2" s="30"/>
      <c r="G2" s="30"/>
      <c r="H2" s="30"/>
      <c r="I2" s="140"/>
      <c r="J2" s="141"/>
    </row>
    <row r="3" ht="16.5" spans="1:10">
      <c r="A3" s="127" t="s">
        <v>29</v>
      </c>
      <c r="B3" s="42"/>
      <c r="C3" s="32" t="str">
        <f>'0、合同分析表'!C5</f>
        <v>25238HK23041</v>
      </c>
      <c r="D3" s="33"/>
      <c r="E3" s="34"/>
      <c r="F3" s="42" t="s">
        <v>31</v>
      </c>
      <c r="G3" s="42"/>
      <c r="H3" s="42" t="str">
        <f>'0、合同分析表'!F5</f>
        <v>25238HK23041衢州高新开发区地下</v>
      </c>
      <c r="I3" s="32"/>
      <c r="J3" s="142"/>
    </row>
    <row r="4" ht="16.5" spans="1:10">
      <c r="A4" s="127" t="s">
        <v>7</v>
      </c>
      <c r="B4" s="42"/>
      <c r="C4" s="32" t="str">
        <f>'0、合同分析表'!C4</f>
        <v>孙善思</v>
      </c>
      <c r="D4" s="33"/>
      <c r="E4" s="34"/>
      <c r="F4" s="42" t="s">
        <v>137</v>
      </c>
      <c r="G4" s="42"/>
      <c r="H4" s="43"/>
      <c r="I4" s="87"/>
      <c r="J4" s="143"/>
    </row>
    <row r="5" ht="16.5" spans="1:10">
      <c r="A5" s="128" t="s">
        <v>311</v>
      </c>
      <c r="B5" s="129"/>
      <c r="C5" s="129"/>
      <c r="D5" s="129"/>
      <c r="E5" s="129"/>
      <c r="F5" s="129"/>
      <c r="G5" s="129"/>
      <c r="H5" s="129"/>
      <c r="I5" s="144"/>
      <c r="J5" s="145"/>
    </row>
    <row r="6" ht="35" customHeight="1" spans="1:10">
      <c r="A6" s="130" t="s">
        <v>312</v>
      </c>
      <c r="B6" s="106"/>
      <c r="C6" s="106" t="s">
        <v>313</v>
      </c>
      <c r="D6" s="106"/>
      <c r="E6" s="106" t="s">
        <v>314</v>
      </c>
      <c r="F6" s="106" t="s">
        <v>315</v>
      </c>
      <c r="G6" s="117" t="s">
        <v>316</v>
      </c>
      <c r="H6" s="131"/>
      <c r="I6" s="146"/>
      <c r="J6" s="147" t="s">
        <v>317</v>
      </c>
    </row>
    <row r="7" ht="38" customHeight="1" spans="1:10">
      <c r="A7" s="127" t="str">
        <f>'1、项目经理任命书'!A5</f>
        <v>王筱俊</v>
      </c>
      <c r="B7" s="42"/>
      <c r="C7" s="42" t="s">
        <v>318</v>
      </c>
      <c r="D7" s="42"/>
      <c r="E7" s="42" t="s">
        <v>319</v>
      </c>
      <c r="F7" s="42" t="s">
        <v>320</v>
      </c>
      <c r="G7" s="32"/>
      <c r="H7" s="33"/>
      <c r="I7" s="33"/>
      <c r="J7" s="142"/>
    </row>
    <row r="8" ht="38" customHeight="1" spans="1:10">
      <c r="A8" s="127" t="str">
        <f>'1、项目经理任命书'!A6</f>
        <v>李宇涛</v>
      </c>
      <c r="B8" s="42"/>
      <c r="C8" s="42"/>
      <c r="D8" s="42"/>
      <c r="E8" s="42"/>
      <c r="F8" s="42"/>
      <c r="G8" s="32"/>
      <c r="H8" s="33"/>
      <c r="I8" s="33"/>
      <c r="J8" s="142"/>
    </row>
    <row r="9" ht="38" customHeight="1" spans="1:10">
      <c r="A9" s="127" t="str">
        <f>'1、项目经理任命书'!A7</f>
        <v>应康康</v>
      </c>
      <c r="B9" s="42"/>
      <c r="C9" s="132"/>
      <c r="D9" s="133"/>
      <c r="E9" s="133"/>
      <c r="F9" s="112"/>
      <c r="G9" s="32"/>
      <c r="H9" s="33"/>
      <c r="I9" s="33"/>
      <c r="J9" s="148"/>
    </row>
    <row r="10" ht="38" customHeight="1" spans="1:10">
      <c r="A10" s="127" t="str">
        <f>'1、项目经理任命书'!A8</f>
        <v>李凤娟、刘洁睿</v>
      </c>
      <c r="B10" s="42"/>
      <c r="C10" s="132"/>
      <c r="D10" s="133"/>
      <c r="E10" s="133"/>
      <c r="F10" s="112"/>
      <c r="G10" s="32"/>
      <c r="H10" s="33"/>
      <c r="I10" s="33"/>
      <c r="J10" s="148"/>
    </row>
    <row r="11" ht="38" customHeight="1" spans="1:10">
      <c r="A11" s="127" t="str">
        <f>'1、项目经理任命书'!A9</f>
        <v>王星星</v>
      </c>
      <c r="B11" s="42"/>
      <c r="C11" s="132"/>
      <c r="D11" s="133"/>
      <c r="E11" s="133"/>
      <c r="F11" s="112"/>
      <c r="G11" s="32"/>
      <c r="H11" s="33"/>
      <c r="I11" s="33"/>
      <c r="J11" s="148"/>
    </row>
    <row r="12" ht="38" customHeight="1" spans="1:10">
      <c r="A12" s="134"/>
      <c r="B12" s="133"/>
      <c r="C12" s="132"/>
      <c r="D12" s="133"/>
      <c r="E12" s="133"/>
      <c r="F12" s="112"/>
      <c r="G12" s="32"/>
      <c r="H12" s="33"/>
      <c r="I12" s="33"/>
      <c r="J12" s="148"/>
    </row>
    <row r="13" ht="38" customHeight="1" spans="1:10">
      <c r="A13" s="135" t="s">
        <v>321</v>
      </c>
      <c r="B13" s="136"/>
      <c r="C13" s="137"/>
      <c r="D13" s="136"/>
      <c r="E13" s="136"/>
      <c r="F13" s="138"/>
      <c r="G13" s="137"/>
      <c r="H13" s="139"/>
      <c r="I13" s="139"/>
      <c r="J13" s="149"/>
    </row>
  </sheetData>
  <sheetProtection formatCells="0" insertHyperlinks="0" autoFilter="0"/>
  <mergeCells count="30">
    <mergeCell ref="A1:J1"/>
    <mergeCell ref="A2:J2"/>
    <mergeCell ref="A3:B3"/>
    <mergeCell ref="C3:E3"/>
    <mergeCell ref="F3:G3"/>
    <mergeCell ref="H3:J3"/>
    <mergeCell ref="A4:B4"/>
    <mergeCell ref="C4:E4"/>
    <mergeCell ref="F4:G4"/>
    <mergeCell ref="H4:J4"/>
    <mergeCell ref="A5:J5"/>
    <mergeCell ref="A6:B6"/>
    <mergeCell ref="C6:D6"/>
    <mergeCell ref="G6:I6"/>
    <mergeCell ref="A7:B7"/>
    <mergeCell ref="C7:D7"/>
    <mergeCell ref="G7:I7"/>
    <mergeCell ref="A8:B8"/>
    <mergeCell ref="C8:D8"/>
    <mergeCell ref="G8:I8"/>
    <mergeCell ref="A9:B9"/>
    <mergeCell ref="G9:I9"/>
    <mergeCell ref="A10:B10"/>
    <mergeCell ref="G10:I10"/>
    <mergeCell ref="A11:B11"/>
    <mergeCell ref="G11:I11"/>
    <mergeCell ref="G12:I12"/>
    <mergeCell ref="A13:B13"/>
    <mergeCell ref="C13:D13"/>
    <mergeCell ref="G13:I13"/>
  </mergeCells>
  <hyperlinks>
    <hyperlink ref="A1:J1" location="目录!A1" display="04项目干系人沟通计划表（点击模板名称，会直接链接到目录）"/>
  </hyperlinks>
  <pageMargins left="0.75" right="0.75" top="1" bottom="1" header="0.5" footer="0.5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L69"/>
  <sheetViews>
    <sheetView showGridLines="0" zoomScale="80" zoomScaleNormal="80" zoomScaleSheetLayoutView="60" topLeftCell="A24" workbookViewId="0">
      <selection activeCell="L19" sqref="L19"/>
    </sheetView>
  </sheetViews>
  <sheetFormatPr defaultColWidth="8.90833333333333" defaultRowHeight="16.5"/>
  <cols>
    <col min="1" max="1" width="10.3" style="95" customWidth="1"/>
    <col min="2" max="2" width="11.9083333333333" style="95" customWidth="1"/>
    <col min="3" max="3" width="17.4916666666667" style="95" customWidth="1"/>
    <col min="4" max="4" width="11.7166666666667" style="95" customWidth="1"/>
    <col min="5" max="5" width="11.2583333333333" style="95" customWidth="1"/>
    <col min="6" max="6" width="11" style="95" customWidth="1"/>
    <col min="7" max="7" width="13.9083333333333" style="95" customWidth="1"/>
    <col min="8" max="8" width="9" style="95" customWidth="1"/>
    <col min="9" max="9" width="28.5833333333333" style="95" customWidth="1"/>
    <col min="10" max="10" width="17.3416666666667" style="95" customWidth="1"/>
    <col min="11" max="11" width="22.5" style="95" customWidth="1"/>
    <col min="12" max="12" width="18.7416666666667" style="95" customWidth="1"/>
    <col min="13" max="13" width="12.6416666666667" style="95" customWidth="1"/>
    <col min="14" max="14" width="9.875" style="95"/>
    <col min="15" max="32" width="9" style="95"/>
    <col min="33" max="16384" width="8.90833333333333" style="95"/>
  </cols>
  <sheetData>
    <row r="1" ht="30" customHeight="1" spans="1:12">
      <c r="A1" s="57" t="s">
        <v>322</v>
      </c>
      <c r="B1" s="58"/>
      <c r="C1" s="58"/>
      <c r="D1" s="58"/>
      <c r="E1" s="58"/>
      <c r="F1" s="58"/>
      <c r="G1" s="58"/>
      <c r="H1" s="59"/>
      <c r="I1" s="121"/>
      <c r="J1" s="121"/>
      <c r="K1" s="57"/>
      <c r="L1" s="58"/>
    </row>
    <row r="2" customHeight="1" spans="1:12">
      <c r="A2" s="96" t="s">
        <v>136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ht="24" customHeight="1" spans="1:12">
      <c r="A3" s="42" t="s">
        <v>29</v>
      </c>
      <c r="B3" s="42"/>
      <c r="C3" s="42" t="str">
        <f>'0、合同分析表'!C5</f>
        <v>25238HK23041</v>
      </c>
      <c r="D3" s="42"/>
      <c r="E3" s="42" t="s">
        <v>31</v>
      </c>
      <c r="F3" s="42"/>
      <c r="G3" s="42"/>
      <c r="H3" s="42"/>
      <c r="I3" s="33" t="str">
        <f>'0、合同分析表'!F5</f>
        <v>25238HK23041衢州高新开发区地下</v>
      </c>
      <c r="J3" s="33"/>
      <c r="K3" s="33"/>
      <c r="L3" s="34"/>
    </row>
    <row r="4" ht="20.15" customHeight="1" spans="1:12">
      <c r="A4" s="42" t="s">
        <v>323</v>
      </c>
      <c r="B4" s="42"/>
      <c r="C4" s="97"/>
      <c r="D4" s="42"/>
      <c r="E4" s="42" t="s">
        <v>324</v>
      </c>
      <c r="F4" s="42"/>
      <c r="G4" s="42"/>
      <c r="H4" s="42"/>
      <c r="I4" s="33"/>
      <c r="J4" s="33"/>
      <c r="K4" s="33"/>
      <c r="L4" s="34"/>
    </row>
    <row r="5" ht="20.15" customHeight="1" spans="1:12">
      <c r="A5" s="42" t="s">
        <v>7</v>
      </c>
      <c r="B5" s="42"/>
      <c r="C5" s="42" t="str">
        <f>'0、合同分析表'!C4</f>
        <v>孙善思</v>
      </c>
      <c r="D5" s="42"/>
      <c r="E5" s="42" t="s">
        <v>325</v>
      </c>
      <c r="F5" s="42"/>
      <c r="G5" s="42"/>
      <c r="H5" s="42"/>
      <c r="I5" s="33"/>
      <c r="J5" s="33"/>
      <c r="K5" s="33"/>
      <c r="L5" s="34"/>
    </row>
    <row r="6" ht="20.15" customHeight="1" spans="1:12">
      <c r="A6" s="98" t="s">
        <v>326</v>
      </c>
      <c r="B6" s="98"/>
      <c r="C6" s="98" t="s">
        <v>327</v>
      </c>
      <c r="D6" s="98"/>
      <c r="E6" s="42" t="s">
        <v>328</v>
      </c>
      <c r="F6" s="42"/>
      <c r="G6" s="42"/>
      <c r="H6" s="42"/>
      <c r="I6" s="33"/>
      <c r="J6" s="33"/>
      <c r="K6" s="33"/>
      <c r="L6" s="34"/>
    </row>
    <row r="7" ht="20.15" customHeight="1" spans="1:12">
      <c r="A7" s="42" t="s">
        <v>329</v>
      </c>
      <c r="B7" s="42"/>
      <c r="C7" s="38" t="str">
        <f>'0、合同分析表'!D3</f>
        <v>苏力</v>
      </c>
      <c r="D7" s="38"/>
      <c r="E7" s="92" t="s">
        <v>330</v>
      </c>
      <c r="F7" s="93"/>
      <c r="G7" s="93"/>
      <c r="H7" s="52"/>
      <c r="I7" s="33"/>
      <c r="J7" s="33"/>
      <c r="K7" s="33"/>
      <c r="L7" s="34"/>
    </row>
    <row r="8" customHeight="1" spans="1:12">
      <c r="A8" s="99" t="s">
        <v>331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22"/>
    </row>
    <row r="9" customHeight="1" spans="1:12">
      <c r="A9" s="101" t="s">
        <v>332</v>
      </c>
      <c r="B9" s="101"/>
      <c r="C9" s="101"/>
      <c r="D9" s="101" t="s">
        <v>333</v>
      </c>
      <c r="E9" s="101" t="s">
        <v>334</v>
      </c>
      <c r="F9" s="101" t="s">
        <v>335</v>
      </c>
      <c r="G9" s="101" t="s">
        <v>336</v>
      </c>
      <c r="H9" s="101" t="s">
        <v>337</v>
      </c>
      <c r="I9" s="101" t="s">
        <v>254</v>
      </c>
      <c r="J9" s="101" t="s">
        <v>265</v>
      </c>
      <c r="K9" s="101" t="s">
        <v>259</v>
      </c>
      <c r="L9" s="101" t="s">
        <v>271</v>
      </c>
    </row>
    <row r="10" ht="20.15" customHeight="1" spans="1:12">
      <c r="A10" s="102" t="s">
        <v>338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ht="20.15" customHeight="1" spans="1:12">
      <c r="A11" s="102" t="s">
        <v>339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ht="20.15" customHeight="1" spans="1:12">
      <c r="A12" s="102" t="s">
        <v>340</v>
      </c>
      <c r="B12" s="102"/>
      <c r="C12" s="102"/>
      <c r="D12" s="102">
        <v>0</v>
      </c>
      <c r="E12" s="102">
        <v>0</v>
      </c>
      <c r="F12" s="102">
        <v>0</v>
      </c>
      <c r="G12" s="102">
        <v>0</v>
      </c>
      <c r="H12" s="102">
        <v>0</v>
      </c>
      <c r="I12" s="102">
        <v>0</v>
      </c>
      <c r="J12" s="102">
        <v>0</v>
      </c>
      <c r="K12" s="102">
        <v>0</v>
      </c>
      <c r="L12" s="123">
        <v>0</v>
      </c>
    </row>
    <row r="13" ht="20.15" customHeight="1" spans="1:12">
      <c r="A13" s="102" t="s">
        <v>341</v>
      </c>
      <c r="B13" s="102"/>
      <c r="C13" s="102"/>
      <c r="D13" s="103" t="e">
        <f t="shared" ref="D13:L13" si="0">D12/D10</f>
        <v>#DIV/0!</v>
      </c>
      <c r="E13" s="103" t="e">
        <f t="shared" si="0"/>
        <v>#DIV/0!</v>
      </c>
      <c r="F13" s="103" t="e">
        <f t="shared" si="0"/>
        <v>#DIV/0!</v>
      </c>
      <c r="G13" s="103" t="e">
        <f t="shared" si="0"/>
        <v>#DIV/0!</v>
      </c>
      <c r="H13" s="103" t="e">
        <f t="shared" si="0"/>
        <v>#DIV/0!</v>
      </c>
      <c r="I13" s="103" t="e">
        <f t="shared" si="0"/>
        <v>#DIV/0!</v>
      </c>
      <c r="J13" s="103" t="e">
        <f t="shared" si="0"/>
        <v>#DIV/0!</v>
      </c>
      <c r="K13" s="103" t="e">
        <f t="shared" si="0"/>
        <v>#DIV/0!</v>
      </c>
      <c r="L13" s="103" t="e">
        <f t="shared" si="0"/>
        <v>#DIV/0!</v>
      </c>
    </row>
    <row r="14" spans="1:12">
      <c r="A14" s="104" t="s">
        <v>342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</row>
    <row r="15" ht="33" spans="1:12">
      <c r="A15" s="32" t="s">
        <v>139</v>
      </c>
      <c r="B15" s="42" t="s">
        <v>140</v>
      </c>
      <c r="C15" s="33" t="s">
        <v>141</v>
      </c>
      <c r="D15" s="42" t="s">
        <v>143</v>
      </c>
      <c r="E15" s="42" t="s">
        <v>110</v>
      </c>
      <c r="F15" s="42" t="s">
        <v>111</v>
      </c>
      <c r="G15" s="42" t="s">
        <v>145</v>
      </c>
      <c r="H15" s="42" t="s">
        <v>146</v>
      </c>
      <c r="I15" s="42" t="s">
        <v>343</v>
      </c>
      <c r="J15" s="42" t="s">
        <v>344</v>
      </c>
      <c r="K15" s="42" t="s">
        <v>147</v>
      </c>
      <c r="L15" s="64" t="s">
        <v>148</v>
      </c>
    </row>
    <row r="16" spans="1:12">
      <c r="A16" s="105" t="s">
        <v>113</v>
      </c>
      <c r="B16" s="106">
        <f>'2、项目计划管理'!C7</f>
        <v>1.1</v>
      </c>
      <c r="C16" s="107" t="str">
        <f>'2、项目计划管理'!D7</f>
        <v>成立项目组</v>
      </c>
      <c r="D16" s="32" t="str">
        <f>'2、项目计划管理'!F7</f>
        <v>PM</v>
      </c>
      <c r="E16" s="108">
        <f>'2、项目计划管理'!G7</f>
        <v>45258</v>
      </c>
      <c r="F16" s="109">
        <f>'2、项目计划管理'!H7</f>
        <v>45258</v>
      </c>
      <c r="G16" s="32"/>
      <c r="H16" s="42" t="s">
        <v>153</v>
      </c>
      <c r="I16" s="42"/>
      <c r="J16" s="42"/>
      <c r="K16" s="86"/>
      <c r="L16" s="86"/>
    </row>
    <row r="17" spans="1:12">
      <c r="A17" s="105"/>
      <c r="B17" s="106">
        <f>'2、项目计划管理'!C8</f>
        <v>1.1</v>
      </c>
      <c r="C17" s="107" t="str">
        <f>'2、项目计划管理'!D8</f>
        <v>制定项目计划</v>
      </c>
      <c r="D17" s="32" t="str">
        <f>'2、项目计划管理'!F8</f>
        <v>PM</v>
      </c>
      <c r="E17" s="108">
        <f>'2、项目计划管理'!G8</f>
        <v>45258</v>
      </c>
      <c r="F17" s="109">
        <f>'2、项目计划管理'!H8</f>
        <v>45258</v>
      </c>
      <c r="G17" s="42"/>
      <c r="H17" s="42"/>
      <c r="I17" s="42"/>
      <c r="J17" s="42"/>
      <c r="K17" s="42"/>
      <c r="L17" s="86"/>
    </row>
    <row r="18" spans="1:12">
      <c r="A18" s="105"/>
      <c r="B18" s="106">
        <f>'2、项目计划管理'!C9</f>
        <v>1.2</v>
      </c>
      <c r="C18" s="107" t="str">
        <f>'2、项目计划管理'!D9</f>
        <v>系统配置清单制定</v>
      </c>
      <c r="D18" s="32" t="str">
        <f>'2、项目计划管理'!F9</f>
        <v>PM</v>
      </c>
      <c r="E18" s="108">
        <f>'2、项目计划管理'!G9</f>
        <v>45258</v>
      </c>
      <c r="F18" s="109">
        <f>'2、项目计划管理'!H9</f>
        <v>45259</v>
      </c>
      <c r="G18" s="42"/>
      <c r="H18" s="42"/>
      <c r="I18" s="42"/>
      <c r="J18" s="42"/>
      <c r="K18" s="42"/>
      <c r="L18" s="86"/>
    </row>
    <row r="19" spans="1:12">
      <c r="A19" s="105"/>
      <c r="B19" s="106">
        <f>'2、项目计划管理'!C10</f>
        <v>1.3</v>
      </c>
      <c r="C19" s="107" t="str">
        <f>'2、项目计划管理'!D10</f>
        <v>项目启动会</v>
      </c>
      <c r="D19" s="32" t="str">
        <f>'2、项目计划管理'!F10</f>
        <v>PM</v>
      </c>
      <c r="E19" s="108">
        <f>'2、项目计划管理'!G10</f>
        <v>45258</v>
      </c>
      <c r="F19" s="109">
        <f>'2、项目计划管理'!H10</f>
        <v>45258</v>
      </c>
      <c r="G19" s="42"/>
      <c r="H19" s="42"/>
      <c r="I19" s="42"/>
      <c r="J19" s="42"/>
      <c r="K19" s="42"/>
      <c r="L19" s="86"/>
    </row>
    <row r="20" spans="1:12">
      <c r="A20" s="105"/>
      <c r="B20" s="106">
        <f>'2、项目计划管理'!C11</f>
        <v>1.4</v>
      </c>
      <c r="C20" s="107" t="str">
        <f>'2、项目计划管理'!D11</f>
        <v>业主对接</v>
      </c>
      <c r="D20" s="32" t="str">
        <f>'2、项目计划管理'!F11</f>
        <v>PM</v>
      </c>
      <c r="E20" s="108">
        <f>'2、项目计划管理'!G11</f>
        <v>0</v>
      </c>
      <c r="F20" s="109">
        <f>'2、项目计划管理'!H11</f>
        <v>0</v>
      </c>
      <c r="G20" s="42"/>
      <c r="H20" s="42"/>
      <c r="I20" s="42"/>
      <c r="J20" s="42"/>
      <c r="K20" s="42"/>
      <c r="L20" s="124">
        <v>45036</v>
      </c>
    </row>
    <row r="21" spans="1:12">
      <c r="A21" s="105"/>
      <c r="B21" s="106">
        <f>'2、项目计划管理'!C12</f>
        <v>1.5</v>
      </c>
      <c r="C21" s="107" t="str">
        <f>'2、项目计划管理'!D12</f>
        <v>工况勘察流程</v>
      </c>
      <c r="D21" s="32" t="str">
        <f>'2、项目计划管理'!F12</f>
        <v>系统设计</v>
      </c>
      <c r="E21" s="108">
        <f>'2、项目计划管理'!G12</f>
        <v>45258</v>
      </c>
      <c r="F21" s="109">
        <f>'2、项目计划管理'!H12</f>
        <v>45258</v>
      </c>
      <c r="G21" s="42"/>
      <c r="H21" s="42"/>
      <c r="I21" s="42"/>
      <c r="J21" s="42"/>
      <c r="K21" s="42"/>
      <c r="L21" s="86"/>
    </row>
    <row r="22" spans="1:12">
      <c r="A22" s="110" t="s">
        <v>114</v>
      </c>
      <c r="B22" s="106">
        <f>'2、项目计划管理'!C13</f>
        <v>2.1</v>
      </c>
      <c r="C22" s="107" t="str">
        <f>'2、项目计划管理'!D13</f>
        <v>配置清单接收并分解</v>
      </c>
      <c r="D22" s="32" t="str">
        <f>'2、项目计划管理'!F13</f>
        <v>系统设计</v>
      </c>
      <c r="E22" s="108"/>
      <c r="F22" s="108"/>
      <c r="G22" s="42"/>
      <c r="H22" s="42"/>
      <c r="I22" s="42"/>
      <c r="J22" s="42"/>
      <c r="K22" s="42"/>
      <c r="L22" s="86"/>
    </row>
    <row r="23" spans="1:12">
      <c r="A23" s="111"/>
      <c r="B23" s="106">
        <f>'2、项目计划管理'!C14</f>
        <v>2.2</v>
      </c>
      <c r="C23" s="107" t="str">
        <f>'2、项目计划管理'!D14</f>
        <v>新增物料定价</v>
      </c>
      <c r="D23" s="32" t="str">
        <f>'2、项目计划管理'!F14</f>
        <v>系统设计</v>
      </c>
      <c r="E23" s="108" t="str">
        <f>'2、项目计划管理'!G14</f>
        <v>/</v>
      </c>
      <c r="F23" s="109" t="str">
        <f>'2、项目计划管理'!H14</f>
        <v>/</v>
      </c>
      <c r="G23" s="42"/>
      <c r="H23" s="42"/>
      <c r="I23" s="42"/>
      <c r="J23" s="42"/>
      <c r="K23" s="42"/>
      <c r="L23" s="86"/>
    </row>
    <row r="24" ht="33" spans="1:12">
      <c r="A24" s="111"/>
      <c r="B24" s="106">
        <f>'2、项目计划管理'!C15</f>
        <v>2.3</v>
      </c>
      <c r="C24" s="107" t="str">
        <f>'2、项目计划管理'!D15</f>
        <v>下单采购（根据配置清单）</v>
      </c>
      <c r="D24" s="32" t="str">
        <f>'2、项目计划管理'!F15</f>
        <v>系统设计</v>
      </c>
      <c r="E24" s="108">
        <f>'2、项目计划管理'!G15</f>
        <v>45255</v>
      </c>
      <c r="F24" s="109">
        <f>'2、项目计划管理'!H15</f>
        <v>45255</v>
      </c>
      <c r="G24" s="112"/>
      <c r="H24" s="42"/>
      <c r="I24" s="42"/>
      <c r="J24" s="42"/>
      <c r="K24" s="42"/>
      <c r="L24" s="86"/>
    </row>
    <row r="25" spans="1:12">
      <c r="A25" s="113"/>
      <c r="B25" s="106">
        <f>'2、项目计划管理'!C16</f>
        <v>2.4</v>
      </c>
      <c r="C25" s="107" t="str">
        <f>'2、项目计划管理'!D16</f>
        <v>财务付款</v>
      </c>
      <c r="D25" s="32" t="str">
        <f>'2、项目计划管理'!F16</f>
        <v>财务</v>
      </c>
      <c r="E25" s="108">
        <f>'2、项目计划管理'!G16</f>
        <v>0</v>
      </c>
      <c r="F25" s="109">
        <f>'2、项目计划管理'!H16</f>
        <v>0</v>
      </c>
      <c r="G25" s="112"/>
      <c r="H25" s="42"/>
      <c r="I25" s="42"/>
      <c r="J25" s="42"/>
      <c r="K25" s="42"/>
      <c r="L25" s="86"/>
    </row>
    <row r="26" spans="1:12">
      <c r="A26" s="110" t="s">
        <v>116</v>
      </c>
      <c r="B26" s="106">
        <f>'2、项目计划管理'!C17</f>
        <v>3.1</v>
      </c>
      <c r="C26" s="107" t="str">
        <f>'2、项目计划管理'!D17</f>
        <v>物料齐套</v>
      </c>
      <c r="D26" s="32" t="str">
        <f>'2、项目计划管理'!F17</f>
        <v>订单履行专员</v>
      </c>
      <c r="E26" s="108">
        <f>'2、项目计划管理'!G17</f>
        <v>45258</v>
      </c>
      <c r="F26" s="109">
        <f>'2、项目计划管理'!H17</f>
        <v>45272</v>
      </c>
      <c r="G26" s="112"/>
      <c r="H26" s="42"/>
      <c r="I26" s="42"/>
      <c r="J26" s="42"/>
      <c r="K26" s="42"/>
      <c r="L26" s="86"/>
    </row>
    <row r="27" spans="1:12">
      <c r="A27" s="111"/>
      <c r="B27" s="106">
        <f>'2、项目计划管理'!C18</f>
        <v>3.2</v>
      </c>
      <c r="C27" s="107" t="str">
        <f>'2、项目计划管理'!D18</f>
        <v>发货通知</v>
      </c>
      <c r="D27" s="32" t="str">
        <f>'2、项目计划管理'!F18</f>
        <v>销管</v>
      </c>
      <c r="E27" s="108">
        <f>'2、项目计划管理'!G18</f>
        <v>45258</v>
      </c>
      <c r="F27" s="109">
        <f>'2、项目计划管理'!H18</f>
        <v>45272</v>
      </c>
      <c r="G27" s="112"/>
      <c r="H27" s="42"/>
      <c r="I27" s="42"/>
      <c r="J27" s="42"/>
      <c r="K27" s="42"/>
      <c r="L27" s="86"/>
    </row>
    <row r="28" spans="1:12">
      <c r="A28" s="111"/>
      <c r="B28" s="106">
        <f>'2、项目计划管理'!C19</f>
        <v>3.3</v>
      </c>
      <c r="C28" s="107" t="str">
        <f>'2、项目计划管理'!D19</f>
        <v>集成装调方案</v>
      </c>
      <c r="D28" s="32" t="str">
        <f>'2、项目计划管理'!F19</f>
        <v>系统设计</v>
      </c>
      <c r="E28" s="108">
        <f>'2、项目计划管理'!G19</f>
        <v>45258</v>
      </c>
      <c r="F28" s="109">
        <f>'2、项目计划管理'!H19</f>
        <v>45272</v>
      </c>
      <c r="G28" s="112"/>
      <c r="H28" s="42"/>
      <c r="I28" s="42"/>
      <c r="J28" s="42"/>
      <c r="K28" s="42"/>
      <c r="L28" s="86"/>
    </row>
    <row r="29" spans="1:12">
      <c r="A29" s="111"/>
      <c r="B29" s="106">
        <f>'2、项目计划管理'!C20</f>
        <v>3.4</v>
      </c>
      <c r="C29" s="107" t="str">
        <f>'2、项目计划管理'!D20</f>
        <v>系统装配调试</v>
      </c>
      <c r="D29" s="32" t="str">
        <f>'2、项目计划管理'!F20</f>
        <v>售后工程师</v>
      </c>
      <c r="E29" s="108">
        <f>'2、项目计划管理'!G20</f>
        <v>45258</v>
      </c>
      <c r="F29" s="109">
        <f>'2、项目计划管理'!H20</f>
        <v>45272</v>
      </c>
      <c r="G29" s="112"/>
      <c r="H29" s="42"/>
      <c r="I29" s="42"/>
      <c r="J29" s="42"/>
      <c r="K29" s="42"/>
      <c r="L29" s="86"/>
    </row>
    <row r="30" spans="1:12">
      <c r="A30" s="113"/>
      <c r="B30" s="106">
        <f>'2、项目计划管理'!C21</f>
        <v>3.5</v>
      </c>
      <c r="C30" s="107" t="str">
        <f>'2、项目计划管理'!D21</f>
        <v>系统出厂检验</v>
      </c>
      <c r="D30" s="32" t="str">
        <f>'2、项目计划管理'!F21</f>
        <v>FOC</v>
      </c>
      <c r="E30" s="108">
        <f>'2、项目计划管理'!G21</f>
        <v>45258</v>
      </c>
      <c r="F30" s="109">
        <f>'2、项目计划管理'!H21</f>
        <v>45272</v>
      </c>
      <c r="G30" s="112"/>
      <c r="H30" s="42"/>
      <c r="I30" s="42"/>
      <c r="J30" s="42"/>
      <c r="K30" s="42"/>
      <c r="L30" s="86"/>
    </row>
    <row r="31" ht="33" spans="1:12">
      <c r="A31" s="105" t="s">
        <v>120</v>
      </c>
      <c r="B31" s="106">
        <f>'2、项目计划管理'!C22</f>
        <v>4.1</v>
      </c>
      <c r="C31" s="107" t="str">
        <f>'2、项目计划管理'!D22</f>
        <v>发货前款到位（预付款）</v>
      </c>
      <c r="D31" s="32" t="str">
        <f>'2、项目计划管理'!F22</f>
        <v>销售</v>
      </c>
      <c r="E31" s="108">
        <f>'2、项目计划管理'!G22</f>
        <v>45258</v>
      </c>
      <c r="F31" s="109">
        <f>'2、项目计划管理'!H22</f>
        <v>45272</v>
      </c>
      <c r="G31" s="112"/>
      <c r="H31" s="42"/>
      <c r="I31" s="42"/>
      <c r="J31" s="42"/>
      <c r="K31" s="42"/>
      <c r="L31" s="86"/>
    </row>
    <row r="32" spans="1:12">
      <c r="A32" s="110" t="s">
        <v>123</v>
      </c>
      <c r="B32" s="106">
        <f>'2、项目计划管理'!C23</f>
        <v>5.1</v>
      </c>
      <c r="C32" s="107" t="str">
        <f>'2、项目计划管理'!D23</f>
        <v>系统出厂检验</v>
      </c>
      <c r="D32" s="32" t="str">
        <f>'2、项目计划管理'!F23</f>
        <v>生产</v>
      </c>
      <c r="E32" s="108">
        <f>'2、项目计划管理'!G23</f>
        <v>45285</v>
      </c>
      <c r="F32" s="109">
        <f>'2、项目计划管理'!H23</f>
        <v>45272</v>
      </c>
      <c r="G32" s="112"/>
      <c r="H32" s="42"/>
      <c r="I32" s="42"/>
      <c r="J32" s="42"/>
      <c r="K32" s="42"/>
      <c r="L32" s="86"/>
    </row>
    <row r="33" spans="1:12">
      <c r="A33" s="111"/>
      <c r="B33" s="106">
        <f>'2、项目计划管理'!C24</f>
        <v>5.2</v>
      </c>
      <c r="C33" s="107" t="str">
        <f>'2、项目计划管理'!D24</f>
        <v>装箱清单确认</v>
      </c>
      <c r="D33" s="32" t="str">
        <f>'2、项目计划管理'!F24</f>
        <v>仓储</v>
      </c>
      <c r="E33" s="108">
        <f>'2、项目计划管理'!G24</f>
        <v>45285</v>
      </c>
      <c r="F33" s="109">
        <f>'2、项目计划管理'!H24</f>
        <v>45272</v>
      </c>
      <c r="G33" s="112"/>
      <c r="H33" s="42"/>
      <c r="I33" s="42"/>
      <c r="J33" s="42"/>
      <c r="K33" s="42"/>
      <c r="L33" s="86"/>
    </row>
    <row r="34" ht="33" spans="1:12">
      <c r="A34" s="111"/>
      <c r="B34" s="106">
        <f>'2、项目计划管理'!C25</f>
        <v>5.3</v>
      </c>
      <c r="C34" s="107" t="str">
        <f>'2、项目计划管理'!D25</f>
        <v>发货条件确认（款项情况）</v>
      </c>
      <c r="D34" s="32" t="str">
        <f>'2、项目计划管理'!F25</f>
        <v>订单履行专员</v>
      </c>
      <c r="E34" s="108">
        <f>'2、项目计划管理'!G25</f>
        <v>45261</v>
      </c>
      <c r="F34" s="109">
        <f>'2、项目计划管理'!H25</f>
        <v>45272</v>
      </c>
      <c r="G34" s="112"/>
      <c r="H34" s="42"/>
      <c r="I34" s="42"/>
      <c r="J34" s="42"/>
      <c r="K34" s="42"/>
      <c r="L34" s="86"/>
    </row>
    <row r="35" spans="1:12">
      <c r="A35" s="113"/>
      <c r="B35" s="106">
        <f>'2、项目计划管理'!C26</f>
        <v>5.4</v>
      </c>
      <c r="C35" s="107" t="str">
        <f>'2、项目计划管理'!D26</f>
        <v>发货通知</v>
      </c>
      <c r="D35" s="32" t="str">
        <f>'2、项目计划管理'!F26</f>
        <v>销管</v>
      </c>
      <c r="E35" s="108">
        <f>'2、项目计划管理'!G26</f>
        <v>45285</v>
      </c>
      <c r="F35" s="109">
        <f>'2、项目计划管理'!H26</f>
        <v>45272</v>
      </c>
      <c r="G35" s="112"/>
      <c r="H35" s="42"/>
      <c r="I35" s="42"/>
      <c r="J35" s="42"/>
      <c r="K35" s="42"/>
      <c r="L35" s="86"/>
    </row>
    <row r="36" ht="49.5" spans="1:12">
      <c r="A36" s="114" t="s">
        <v>125</v>
      </c>
      <c r="B36" s="106">
        <f>'2、项目计划管理'!C27</f>
        <v>6.1</v>
      </c>
      <c r="C36" s="107" t="str">
        <f>'2、项目计划管理'!D27</f>
        <v>三通一平计划安排（可细分时间节点，分成多条任务）</v>
      </c>
      <c r="D36" s="32" t="str">
        <f>'2、项目计划管理'!F27</f>
        <v>PM</v>
      </c>
      <c r="E36" s="108">
        <f>'2、项目计划管理'!G27</f>
        <v>45258</v>
      </c>
      <c r="F36" s="109">
        <f>'2、项目计划管理'!H27</f>
        <v>45272</v>
      </c>
      <c r="G36" s="112"/>
      <c r="H36" s="42"/>
      <c r="I36" s="42"/>
      <c r="J36" s="42"/>
      <c r="K36" s="42"/>
      <c r="L36" s="86"/>
    </row>
    <row r="37" spans="1:12">
      <c r="A37" s="115"/>
      <c r="B37" s="106">
        <f>'2、项目计划管理'!C28</f>
        <v>6.2</v>
      </c>
      <c r="C37" s="107" t="str">
        <f>'2、项目计划管理'!D28</f>
        <v>施工过程文件收集</v>
      </c>
      <c r="D37" s="32" t="str">
        <f>'2、项目计划管理'!F28</f>
        <v>PM</v>
      </c>
      <c r="E37" s="108" t="str">
        <f>'2、项目计划管理'!G28</f>
        <v>/</v>
      </c>
      <c r="F37" s="109" t="str">
        <f>'2、项目计划管理'!H28</f>
        <v>/</v>
      </c>
      <c r="G37" s="112"/>
      <c r="H37" s="42"/>
      <c r="I37" s="42"/>
      <c r="J37" s="42"/>
      <c r="K37" s="86"/>
      <c r="L37" s="86"/>
    </row>
    <row r="38" spans="1:12">
      <c r="A38" s="115"/>
      <c r="B38" s="106" t="str">
        <f>'2、项目计划管理'!C29</f>
        <v>6.2.1</v>
      </c>
      <c r="C38" s="107" t="str">
        <f>'2、项目计划管理'!D29</f>
        <v>征地（租地）合同</v>
      </c>
      <c r="D38" s="32" t="str">
        <f>'2、项目计划管理'!F29</f>
        <v>PM</v>
      </c>
      <c r="E38" s="108" t="str">
        <f>'2、项目计划管理'!G29</f>
        <v>/</v>
      </c>
      <c r="F38" s="109" t="str">
        <f>'2、项目计划管理'!H29</f>
        <v>/</v>
      </c>
      <c r="G38" s="112"/>
      <c r="H38" s="42"/>
      <c r="I38" s="42"/>
      <c r="J38" s="42"/>
      <c r="K38" s="86"/>
      <c r="L38" s="86"/>
    </row>
    <row r="39" spans="1:12">
      <c r="A39" s="115"/>
      <c r="B39" s="106" t="str">
        <f>'2、项目计划管理'!C30</f>
        <v>6.2.2</v>
      </c>
      <c r="C39" s="107" t="str">
        <f>'2、项目计划管理'!D30</f>
        <v>施工合同签定</v>
      </c>
      <c r="D39" s="32" t="str">
        <f>'2、项目计划管理'!F30</f>
        <v>PM</v>
      </c>
      <c r="E39" s="108" t="str">
        <f>'2、项目计划管理'!G30</f>
        <v>/</v>
      </c>
      <c r="F39" s="109" t="str">
        <f>'2、项目计划管理'!H30</f>
        <v>/</v>
      </c>
      <c r="G39" s="112"/>
      <c r="H39" s="42"/>
      <c r="I39" s="42"/>
      <c r="J39" s="42"/>
      <c r="K39" s="86"/>
      <c r="L39" s="86"/>
    </row>
    <row r="40" spans="1:12">
      <c r="A40" s="115"/>
      <c r="B40" s="106" t="str">
        <f>'2、项目计划管理'!C31</f>
        <v>6.2.3</v>
      </c>
      <c r="C40" s="107" t="str">
        <f>'2、项目计划管理'!D31</f>
        <v>施工组织</v>
      </c>
      <c r="D40" s="32" t="str">
        <f>'2、项目计划管理'!F31</f>
        <v>PM</v>
      </c>
      <c r="E40" s="108" t="str">
        <f>'2、项目计划管理'!G31</f>
        <v>/</v>
      </c>
      <c r="F40" s="109" t="str">
        <f>'2、项目计划管理'!H31</f>
        <v>/</v>
      </c>
      <c r="G40" s="112"/>
      <c r="H40" s="42"/>
      <c r="I40" s="42"/>
      <c r="J40" s="42"/>
      <c r="K40" s="86"/>
      <c r="L40" s="86"/>
    </row>
    <row r="41" spans="1:12">
      <c r="A41" s="115"/>
      <c r="B41" s="106" t="str">
        <f>'2、项目计划管理'!C32</f>
        <v>6.2.4</v>
      </c>
      <c r="C41" s="107" t="str">
        <f>'2、项目计划管理'!D32</f>
        <v>技术交底</v>
      </c>
      <c r="D41" s="32" t="str">
        <f>'2、项目计划管理'!F32</f>
        <v>PM</v>
      </c>
      <c r="E41" s="108" t="str">
        <f>'2、项目计划管理'!G32</f>
        <v>/</v>
      </c>
      <c r="F41" s="109" t="str">
        <f>'2、项目计划管理'!H32</f>
        <v>/</v>
      </c>
      <c r="G41" s="112"/>
      <c r="H41" s="42"/>
      <c r="I41" s="42"/>
      <c r="J41" s="42"/>
      <c r="K41" s="86"/>
      <c r="L41" s="86"/>
    </row>
    <row r="42" spans="1:12">
      <c r="A42" s="115"/>
      <c r="B42" s="106" t="str">
        <f>'2、项目计划管理'!C33</f>
        <v>6.2.5</v>
      </c>
      <c r="C42" s="107" t="str">
        <f>'2、项目计划管理'!D33</f>
        <v>技术复核</v>
      </c>
      <c r="D42" s="32" t="str">
        <f>'2、项目计划管理'!F33</f>
        <v>PM</v>
      </c>
      <c r="E42" s="108" t="str">
        <f>'2、项目计划管理'!G33</f>
        <v>/</v>
      </c>
      <c r="F42" s="109" t="str">
        <f>'2、项目计划管理'!H33</f>
        <v>/</v>
      </c>
      <c r="G42" s="112"/>
      <c r="H42" s="42"/>
      <c r="I42" s="42"/>
      <c r="J42" s="42"/>
      <c r="K42" s="86"/>
      <c r="L42" s="86"/>
    </row>
    <row r="43" spans="1:12">
      <c r="A43" s="115"/>
      <c r="B43" s="106" t="str">
        <f>'2、项目计划管理'!C34</f>
        <v>6.2.6</v>
      </c>
      <c r="C43" s="107" t="str">
        <f>'2、项目计划管理'!D34</f>
        <v>施工过程跟进</v>
      </c>
      <c r="D43" s="32" t="str">
        <f>'2、项目计划管理'!F34</f>
        <v>PM</v>
      </c>
      <c r="E43" s="108" t="str">
        <f>'2、项目计划管理'!G34</f>
        <v>/</v>
      </c>
      <c r="F43" s="109" t="str">
        <f>'2、项目计划管理'!H34</f>
        <v>/</v>
      </c>
      <c r="G43" s="112"/>
      <c r="H43" s="42"/>
      <c r="I43" s="42"/>
      <c r="J43" s="42"/>
      <c r="K43" s="86"/>
      <c r="L43" s="86"/>
    </row>
    <row r="44" ht="33" spans="1:12">
      <c r="A44" s="115"/>
      <c r="B44" s="106" t="str">
        <f>'2、项目计划管理'!C35</f>
        <v>6.2.7</v>
      </c>
      <c r="C44" s="107" t="str">
        <f>'2、项目计划管理'!D35</f>
        <v>施工材料及过程检验报告</v>
      </c>
      <c r="D44" s="32" t="str">
        <f>'2、项目计划管理'!F35</f>
        <v>PM</v>
      </c>
      <c r="E44" s="108" t="str">
        <f>'2、项目计划管理'!G35</f>
        <v>/</v>
      </c>
      <c r="F44" s="109" t="str">
        <f>'2、项目计划管理'!H35</f>
        <v>/</v>
      </c>
      <c r="G44" s="112"/>
      <c r="H44" s="42"/>
      <c r="I44" s="42"/>
      <c r="J44" s="42"/>
      <c r="K44" s="86"/>
      <c r="L44" s="86"/>
    </row>
    <row r="45" spans="1:12">
      <c r="A45" s="115"/>
      <c r="B45" s="106" t="str">
        <f>'2、项目计划管理'!C36</f>
        <v>6.2.8</v>
      </c>
      <c r="C45" s="107" t="str">
        <f>'2、项目计划管理'!D36</f>
        <v>施工检验</v>
      </c>
      <c r="D45" s="32" t="str">
        <f>'2、项目计划管理'!F36</f>
        <v>PM</v>
      </c>
      <c r="E45" s="108" t="str">
        <f>'2、项目计划管理'!G36</f>
        <v>/</v>
      </c>
      <c r="F45" s="109" t="str">
        <f>'2、项目计划管理'!H36</f>
        <v>/</v>
      </c>
      <c r="G45" s="112"/>
      <c r="H45" s="42"/>
      <c r="I45" s="42"/>
      <c r="J45" s="42"/>
      <c r="K45" s="86"/>
      <c r="L45" s="86"/>
    </row>
    <row r="46" spans="1:12">
      <c r="A46" s="115"/>
      <c r="B46" s="106" t="str">
        <f>'2、项目计划管理'!C37</f>
        <v>6.2.9</v>
      </c>
      <c r="C46" s="107" t="str">
        <f>'2、项目计划管理'!D37</f>
        <v>给排水检验</v>
      </c>
      <c r="D46" s="32" t="str">
        <f>'2、项目计划管理'!F37</f>
        <v>PM</v>
      </c>
      <c r="E46" s="108" t="str">
        <f>'2、项目计划管理'!G37</f>
        <v>/</v>
      </c>
      <c r="F46" s="109" t="str">
        <f>'2、项目计划管理'!H37</f>
        <v>/</v>
      </c>
      <c r="G46" s="112"/>
      <c r="H46" s="42"/>
      <c r="I46" s="42"/>
      <c r="J46" s="42"/>
      <c r="K46" s="86"/>
      <c r="L46" s="86"/>
    </row>
    <row r="47" spans="1:12">
      <c r="A47" s="115"/>
      <c r="B47" s="106" t="str">
        <f>'2、项目计划管理'!C38</f>
        <v>6.2.10</v>
      </c>
      <c r="C47" s="107" t="str">
        <f>'2、项目计划管理'!D38</f>
        <v>装修检验</v>
      </c>
      <c r="D47" s="32" t="str">
        <f>'2、项目计划管理'!F38</f>
        <v>PM</v>
      </c>
      <c r="E47" s="108" t="str">
        <f>'2、项目计划管理'!G38</f>
        <v>/</v>
      </c>
      <c r="F47" s="109" t="str">
        <f>'2、项目计划管理'!H38</f>
        <v>/</v>
      </c>
      <c r="G47" s="112"/>
      <c r="H47" s="42"/>
      <c r="I47" s="42"/>
      <c r="J47" s="42"/>
      <c r="K47" s="86"/>
      <c r="L47" s="86"/>
    </row>
    <row r="48" spans="1:12">
      <c r="A48" s="116"/>
      <c r="B48" s="106">
        <f>'2、项目计划管理'!C39</f>
        <v>6.3</v>
      </c>
      <c r="C48" s="107" t="str">
        <f>'2、项目计划管理'!D39</f>
        <v>现场实施安装条件确认</v>
      </c>
      <c r="D48" s="32" t="str">
        <f>'2、项目计划管理'!F39</f>
        <v>PM</v>
      </c>
      <c r="E48" s="108" t="str">
        <f>'2、项目计划管理'!G39</f>
        <v>/</v>
      </c>
      <c r="F48" s="109" t="str">
        <f>'2、项目计划管理'!H39</f>
        <v>/</v>
      </c>
      <c r="G48" s="112"/>
      <c r="H48" s="42"/>
      <c r="I48" s="42"/>
      <c r="J48" s="42"/>
      <c r="K48" s="86"/>
      <c r="L48" s="86"/>
    </row>
    <row r="49" spans="1:12">
      <c r="A49" s="117" t="s">
        <v>230</v>
      </c>
      <c r="B49" s="106">
        <f>'2、项目计划管理'!C40</f>
        <v>7.1</v>
      </c>
      <c r="C49" s="107" t="str">
        <f>'2、项目计划管理'!D40</f>
        <v>到货签收</v>
      </c>
      <c r="D49" s="32" t="str">
        <f>'2、项目计划管理'!F40</f>
        <v>交付工程师</v>
      </c>
      <c r="E49" s="108">
        <f>'2、项目计划管理'!G40</f>
        <v>45272</v>
      </c>
      <c r="F49" s="109">
        <f>'2、项目计划管理'!H40</f>
        <v>45272</v>
      </c>
      <c r="G49" s="112"/>
      <c r="H49" s="42"/>
      <c r="I49" s="42"/>
      <c r="J49" s="42"/>
      <c r="K49" s="86"/>
      <c r="L49" s="86"/>
    </row>
    <row r="50" spans="1:12">
      <c r="A50" s="118" t="s">
        <v>233</v>
      </c>
      <c r="B50" s="106">
        <f>'2、项目计划管理'!C41</f>
        <v>8.1</v>
      </c>
      <c r="C50" s="107" t="str">
        <f>'2、项目计划管理'!D41</f>
        <v>现场系统安装</v>
      </c>
      <c r="D50" s="32" t="str">
        <f>'2、项目计划管理'!F41</f>
        <v>交付工程师</v>
      </c>
      <c r="E50" s="108">
        <f>'2、项目计划管理'!G41</f>
        <v>45272</v>
      </c>
      <c r="F50" s="109">
        <f>'2、项目计划管理'!H41</f>
        <v>45273</v>
      </c>
      <c r="G50" s="112"/>
      <c r="H50" s="42"/>
      <c r="I50" s="42"/>
      <c r="J50" s="42"/>
      <c r="K50" s="86"/>
      <c r="L50" s="86"/>
    </row>
    <row r="51" spans="1:12">
      <c r="A51" s="118"/>
      <c r="B51" s="106" t="str">
        <f>'2、项目计划管理'!C42</f>
        <v>8.1.1</v>
      </c>
      <c r="C51" s="107" t="str">
        <f>'2、项目计划管理'!D42</f>
        <v>试运行物料申请</v>
      </c>
      <c r="D51" s="32" t="str">
        <f>'2、项目计划管理'!F42</f>
        <v>PM</v>
      </c>
      <c r="E51" s="108">
        <f>'2、项目计划管理'!G42</f>
        <v>45272</v>
      </c>
      <c r="F51" s="109">
        <f>'2、项目计划管理'!H42</f>
        <v>45273</v>
      </c>
      <c r="G51" s="112"/>
      <c r="H51" s="42"/>
      <c r="I51" s="42"/>
      <c r="J51" s="42"/>
      <c r="K51" s="86"/>
      <c r="L51" s="86"/>
    </row>
    <row r="52" spans="1:12">
      <c r="A52" s="118"/>
      <c r="B52" s="106" t="str">
        <f>'2、项目计划管理'!C43</f>
        <v>8.1.2</v>
      </c>
      <c r="C52" s="107" t="str">
        <f>'2、项目计划管理'!D43</f>
        <v>安装上电</v>
      </c>
      <c r="D52" s="32" t="str">
        <f>'2、项目计划管理'!F43</f>
        <v>交付工程师</v>
      </c>
      <c r="E52" s="108">
        <f>'2、项目计划管理'!G43</f>
        <v>45272</v>
      </c>
      <c r="F52" s="109">
        <f>'2、项目计划管理'!H43</f>
        <v>45273</v>
      </c>
      <c r="G52" s="112"/>
      <c r="H52" s="42"/>
      <c r="I52" s="42"/>
      <c r="J52" s="42"/>
      <c r="K52" s="86"/>
      <c r="L52" s="86"/>
    </row>
    <row r="53" spans="1:12">
      <c r="A53" s="118"/>
      <c r="B53" s="106" t="str">
        <f>'2、项目计划管理'!C44</f>
        <v>8.1.3</v>
      </c>
      <c r="C53" s="107" t="str">
        <f>'2、项目计划管理'!D44</f>
        <v>初始化测试</v>
      </c>
      <c r="D53" s="32" t="str">
        <f>'2、项目计划管理'!F44</f>
        <v>交付工程师</v>
      </c>
      <c r="E53" s="108">
        <f>'2、项目计划管理'!G44</f>
        <v>45272</v>
      </c>
      <c r="F53" s="109">
        <f>'2、项目计划管理'!H44</f>
        <v>45273</v>
      </c>
      <c r="G53" s="112"/>
      <c r="H53" s="42"/>
      <c r="I53" s="42"/>
      <c r="J53" s="42"/>
      <c r="K53" s="86"/>
      <c r="L53" s="86"/>
    </row>
    <row r="54" spans="1:12">
      <c r="A54" s="118"/>
      <c r="B54" s="106" t="str">
        <f>'2、项目计划管理'!C45</f>
        <v>8.1.4</v>
      </c>
      <c r="C54" s="107" t="str">
        <f>'2、项目计划管理'!D45</f>
        <v>系统和仪器调试</v>
      </c>
      <c r="D54" s="32" t="str">
        <f>'2、项目计划管理'!F45</f>
        <v>交付工程师</v>
      </c>
      <c r="E54" s="108">
        <f>'2、项目计划管理'!G45</f>
        <v>45272</v>
      </c>
      <c r="F54" s="109">
        <f>'2、项目计划管理'!H45</f>
        <v>45273</v>
      </c>
      <c r="G54" s="112"/>
      <c r="H54" s="42"/>
      <c r="I54" s="42"/>
      <c r="J54" s="42"/>
      <c r="K54" s="86"/>
      <c r="L54" s="86"/>
    </row>
    <row r="55" ht="33" spans="1:12">
      <c r="A55" s="119" t="s">
        <v>247</v>
      </c>
      <c r="B55" s="106">
        <f>'2、项目计划管理'!C46</f>
        <v>9.1</v>
      </c>
      <c r="C55" s="107" t="str">
        <f>'2、项目计划管理'!D46</f>
        <v>组织调试并编写调试报告</v>
      </c>
      <c r="D55" s="32" t="str">
        <f>'2、项目计划管理'!F46</f>
        <v>交付工程师</v>
      </c>
      <c r="E55" s="108">
        <f>'2、项目计划管理'!G46</f>
        <v>45273</v>
      </c>
      <c r="F55" s="109">
        <f>'2、项目计划管理'!H46</f>
        <v>45280</v>
      </c>
      <c r="G55" s="112"/>
      <c r="H55" s="42"/>
      <c r="I55" s="42"/>
      <c r="J55" s="42"/>
      <c r="K55" s="86"/>
      <c r="L55" s="86"/>
    </row>
    <row r="56" spans="1:12">
      <c r="A56" s="119"/>
      <c r="B56" s="106">
        <f>'2、项目计划管理'!C47</f>
        <v>9.2</v>
      </c>
      <c r="C56" s="107" t="str">
        <f>'2、项目计划管理'!D47</f>
        <v>功能核查</v>
      </c>
      <c r="D56" s="32" t="str">
        <f>'2、项目计划管理'!F47</f>
        <v>交付工程师</v>
      </c>
      <c r="E56" s="108">
        <f>'2、项目计划管理'!G47</f>
        <v>45273</v>
      </c>
      <c r="F56" s="109">
        <f>'2、项目计划管理'!H47</f>
        <v>45280</v>
      </c>
      <c r="G56" s="112"/>
      <c r="H56" s="42"/>
      <c r="I56" s="42"/>
      <c r="J56" s="42"/>
      <c r="K56" s="86"/>
      <c r="L56" s="86"/>
    </row>
    <row r="57" spans="1:12">
      <c r="A57" s="119"/>
      <c r="B57" s="106">
        <f>'2、项目计划管理'!C48</f>
        <v>9.3</v>
      </c>
      <c r="C57" s="107" t="str">
        <f>'2、项目计划管理'!D48</f>
        <v>系统调试</v>
      </c>
      <c r="D57" s="32" t="str">
        <f>'2、项目计划管理'!F48</f>
        <v>交付工程师</v>
      </c>
      <c r="E57" s="108">
        <f>'2、项目计划管理'!G48</f>
        <v>45273</v>
      </c>
      <c r="F57" s="109">
        <f>'2、项目计划管理'!H48</f>
        <v>45280</v>
      </c>
      <c r="G57" s="112"/>
      <c r="H57" s="42"/>
      <c r="I57" s="42"/>
      <c r="J57" s="42"/>
      <c r="K57" s="86"/>
      <c r="L57" s="86"/>
    </row>
    <row r="58" spans="1:12">
      <c r="A58" s="119"/>
      <c r="B58" s="106">
        <f>'2、项目计划管理'!C49</f>
        <v>9.4</v>
      </c>
      <c r="C58" s="107" t="str">
        <f>'2、项目计划管理'!D49</f>
        <v>性能测试</v>
      </c>
      <c r="D58" s="32" t="str">
        <f>'2、项目计划管理'!F49</f>
        <v>交付工程师</v>
      </c>
      <c r="E58" s="108">
        <f>'2、项目计划管理'!G49</f>
        <v>45273</v>
      </c>
      <c r="F58" s="109">
        <f>'2、项目计划管理'!H49</f>
        <v>45280</v>
      </c>
      <c r="G58" s="112"/>
      <c r="H58" s="42"/>
      <c r="I58" s="42"/>
      <c r="J58" s="42"/>
      <c r="K58" s="86"/>
      <c r="L58" s="86"/>
    </row>
    <row r="59" spans="1:12">
      <c r="A59" s="120"/>
      <c r="B59" s="106">
        <f>'2、项目计划管理'!C50</f>
        <v>9.5</v>
      </c>
      <c r="C59" s="107" t="str">
        <f>'2、项目计划管理'!D50</f>
        <v>安装调试单签定</v>
      </c>
      <c r="D59" s="32" t="str">
        <f>'2、项目计划管理'!F50</f>
        <v>交付工程师</v>
      </c>
      <c r="E59" s="108">
        <f>'2、项目计划管理'!G50</f>
        <v>45273</v>
      </c>
      <c r="F59" s="109">
        <f>'2、项目计划管理'!H50</f>
        <v>45280</v>
      </c>
      <c r="G59" s="112"/>
      <c r="H59" s="42"/>
      <c r="I59" s="42"/>
      <c r="J59" s="42"/>
      <c r="K59" s="86"/>
      <c r="L59" s="86"/>
    </row>
    <row r="60" spans="1:12">
      <c r="A60" s="118" t="s">
        <v>258</v>
      </c>
      <c r="B60" s="106">
        <f>'2、项目计划管理'!C51</f>
        <v>10.1</v>
      </c>
      <c r="C60" s="107" t="str">
        <f>'2、项目计划管理'!D51</f>
        <v>比对验收</v>
      </c>
      <c r="D60" s="32" t="str">
        <f>'2、项目计划管理'!F51</f>
        <v>交付工程师</v>
      </c>
      <c r="E60" s="108" t="str">
        <f>'2、项目计划管理'!G51</f>
        <v>/</v>
      </c>
      <c r="F60" s="109" t="str">
        <f>'2、项目计划管理'!H51</f>
        <v>/</v>
      </c>
      <c r="G60" s="112"/>
      <c r="H60" s="42"/>
      <c r="I60" s="42"/>
      <c r="J60" s="42"/>
      <c r="K60" s="86"/>
      <c r="L60" s="86"/>
    </row>
    <row r="61" spans="1:12">
      <c r="A61" s="118"/>
      <c r="B61" s="106" t="str">
        <f>'2、项目计划管理'!C52</f>
        <v>10.1.1</v>
      </c>
      <c r="C61" s="107" t="str">
        <f>'2、项目计划管理'!D52</f>
        <v>比对合同签订</v>
      </c>
      <c r="D61" s="32" t="str">
        <f>'2、项目计划管理'!F52</f>
        <v>交付工程师</v>
      </c>
      <c r="E61" s="108" t="str">
        <f>'2、项目计划管理'!G52</f>
        <v>/</v>
      </c>
      <c r="F61" s="109" t="str">
        <f>'2、项目计划管理'!H52</f>
        <v>/</v>
      </c>
      <c r="G61" s="112"/>
      <c r="H61" s="42"/>
      <c r="I61" s="42"/>
      <c r="J61" s="42"/>
      <c r="K61" s="86"/>
      <c r="L61" s="86"/>
    </row>
    <row r="62" spans="1:12">
      <c r="A62" s="118"/>
      <c r="B62" s="106">
        <f>'2、项目计划管理'!C53</f>
        <v>10.2</v>
      </c>
      <c r="C62" s="107" t="str">
        <f>'2、项目计划管理'!D53</f>
        <v>组织第三方比对</v>
      </c>
      <c r="D62" s="32" t="str">
        <f>'2、项目计划管理'!F53</f>
        <v>交付工程师</v>
      </c>
      <c r="E62" s="108" t="str">
        <f>'2、项目计划管理'!G53</f>
        <v>/</v>
      </c>
      <c r="F62" s="109" t="str">
        <f>'2、项目计划管理'!H53</f>
        <v>/</v>
      </c>
      <c r="G62" s="112"/>
      <c r="H62" s="42"/>
      <c r="I62" s="42"/>
      <c r="J62" s="42"/>
      <c r="K62" s="86"/>
      <c r="L62" s="86"/>
    </row>
    <row r="63" spans="1:12">
      <c r="A63" s="119" t="s">
        <v>265</v>
      </c>
      <c r="B63" s="106">
        <f>'2、项目计划管理'!C54</f>
        <v>11.2</v>
      </c>
      <c r="C63" s="107" t="str">
        <f>'2、项目计划管理'!D54</f>
        <v>编制试运行报告</v>
      </c>
      <c r="D63" s="32" t="str">
        <f>'2、项目计划管理'!F54</f>
        <v>运维工程师</v>
      </c>
      <c r="E63" s="108">
        <f>'2、项目计划管理'!G54</f>
        <v>45281</v>
      </c>
      <c r="F63" s="109">
        <f>'2、项目计划管理'!H54</f>
        <v>45311</v>
      </c>
      <c r="G63" s="112"/>
      <c r="H63" s="42"/>
      <c r="I63" s="42"/>
      <c r="J63" s="42"/>
      <c r="K63" s="86"/>
      <c r="L63" s="86"/>
    </row>
    <row r="64" spans="1:12">
      <c r="A64" s="119"/>
      <c r="B64" s="106">
        <f>'2、项目计划管理'!C55</f>
        <v>11.3</v>
      </c>
      <c r="C64" s="107" t="str">
        <f>'2、项目计划管理'!D55</f>
        <v>试运行完成</v>
      </c>
      <c r="D64" s="32" t="str">
        <f>'2、项目计划管理'!F55</f>
        <v>运维工程师</v>
      </c>
      <c r="E64" s="108">
        <f>'2、项目计划管理'!G55</f>
        <v>45281</v>
      </c>
      <c r="F64" s="109">
        <f>'2、项目计划管理'!H55</f>
        <v>45311</v>
      </c>
      <c r="G64" s="112"/>
      <c r="H64" s="42"/>
      <c r="I64" s="42"/>
      <c r="J64" s="42"/>
      <c r="K64" s="86"/>
      <c r="L64" s="86"/>
    </row>
    <row r="65" spans="1:12">
      <c r="A65" s="120"/>
      <c r="B65" s="106">
        <f>'2、项目计划管理'!C56</f>
        <v>11.4</v>
      </c>
      <c r="C65" s="107" t="str">
        <f>'2、项目计划管理'!D56</f>
        <v>明确专家验收节点</v>
      </c>
      <c r="D65" s="32" t="str">
        <f>'2、项目计划管理'!F56</f>
        <v>销售</v>
      </c>
      <c r="E65" s="108">
        <f>'2、项目计划管理'!G56</f>
        <v>45281</v>
      </c>
      <c r="F65" s="109">
        <f>'2、项目计划管理'!H56</f>
        <v>45311</v>
      </c>
      <c r="G65" s="112"/>
      <c r="H65" s="42"/>
      <c r="I65" s="42"/>
      <c r="J65" s="42"/>
      <c r="K65" s="86"/>
      <c r="L65" s="86"/>
    </row>
    <row r="66" spans="1:12">
      <c r="A66" s="125" t="s">
        <v>271</v>
      </c>
      <c r="B66" s="106">
        <f>'2、项目计划管理'!C57</f>
        <v>12.1</v>
      </c>
      <c r="C66" s="107" t="str">
        <f>'2、项目计划管理'!D57</f>
        <v>客户培训</v>
      </c>
      <c r="D66" s="32" t="str">
        <f>'2、项目计划管理'!F57</f>
        <v>交付工程师</v>
      </c>
      <c r="E66" s="108">
        <f>'2、项目计划管理'!G57</f>
        <v>45311</v>
      </c>
      <c r="F66" s="109">
        <f>'2、项目计划管理'!H57</f>
        <v>45316</v>
      </c>
      <c r="G66" s="112"/>
      <c r="H66" s="42"/>
      <c r="I66" s="42"/>
      <c r="J66" s="42"/>
      <c r="K66" s="86"/>
      <c r="L66" s="86"/>
    </row>
    <row r="67" spans="1:12">
      <c r="A67" s="119"/>
      <c r="B67" s="106">
        <f>'2、项目计划管理'!C58</f>
        <v>12.2</v>
      </c>
      <c r="C67" s="107" t="str">
        <f>'2、项目计划管理'!D58</f>
        <v>编制验收报告</v>
      </c>
      <c r="D67" s="32" t="str">
        <f>'2、项目计划管理'!F58</f>
        <v>PM</v>
      </c>
      <c r="E67" s="108">
        <f>'2、项目计划管理'!G58</f>
        <v>45311</v>
      </c>
      <c r="F67" s="109">
        <f>'2、项目计划管理'!H58</f>
        <v>45316</v>
      </c>
      <c r="G67" s="112"/>
      <c r="H67" s="42"/>
      <c r="I67" s="42"/>
      <c r="J67" s="42"/>
      <c r="K67" s="86"/>
      <c r="L67" s="86"/>
    </row>
    <row r="68" spans="1:12">
      <c r="A68" s="120"/>
      <c r="B68" s="106">
        <f>'2、项目计划管理'!C59</f>
        <v>12.3</v>
      </c>
      <c r="C68" s="107" t="str">
        <f>'2、项目计划管理'!D59</f>
        <v>项目验收完成</v>
      </c>
      <c r="D68" s="32" t="str">
        <f>'2、项目计划管理'!F59</f>
        <v>PM</v>
      </c>
      <c r="E68" s="108">
        <f>'2、项目计划管理'!G59</f>
        <v>45311</v>
      </c>
      <c r="F68" s="109">
        <f>'2、项目计划管理'!H59</f>
        <v>45316</v>
      </c>
      <c r="G68" s="112"/>
      <c r="H68" s="42"/>
      <c r="I68" s="42"/>
      <c r="J68" s="42"/>
      <c r="K68" s="86"/>
      <c r="L68" s="86"/>
    </row>
    <row r="69" spans="1:12">
      <c r="A69" s="118" t="s">
        <v>277</v>
      </c>
      <c r="B69" s="106">
        <f>'2、项目计划管理'!C60</f>
        <v>13.1</v>
      </c>
      <c r="C69" s="107" t="str">
        <f>'2、项目计划管理'!D60</f>
        <v>资料上传完成</v>
      </c>
      <c r="D69" s="32" t="str">
        <f>'2、项目计划管理'!F60</f>
        <v>PM</v>
      </c>
      <c r="E69" s="108">
        <f>'2、项目计划管理'!G60</f>
        <v>0</v>
      </c>
      <c r="F69" s="109">
        <f>'2、项目计划管理'!H60</f>
        <v>0</v>
      </c>
      <c r="G69" s="126"/>
      <c r="H69" s="42"/>
      <c r="I69" s="42"/>
      <c r="J69" s="42"/>
      <c r="K69" s="86"/>
      <c r="L69" s="86"/>
    </row>
  </sheetData>
  <sheetProtection formatCells="0" insertHyperlinks="0" autoFilter="0"/>
  <mergeCells count="39">
    <mergeCell ref="A1:L1"/>
    <mergeCell ref="A2:L2"/>
    <mergeCell ref="A3:B3"/>
    <mergeCell ref="C3:D3"/>
    <mergeCell ref="E3:H3"/>
    <mergeCell ref="I3:L3"/>
    <mergeCell ref="A4:B4"/>
    <mergeCell ref="C4:D4"/>
    <mergeCell ref="E4:H4"/>
    <mergeCell ref="I4:L4"/>
    <mergeCell ref="A5:B5"/>
    <mergeCell ref="C5:D5"/>
    <mergeCell ref="E5:H5"/>
    <mergeCell ref="I5:L5"/>
    <mergeCell ref="A6:B6"/>
    <mergeCell ref="C6:D6"/>
    <mergeCell ref="E6:H6"/>
    <mergeCell ref="I6:L6"/>
    <mergeCell ref="A7:B7"/>
    <mergeCell ref="C7:D7"/>
    <mergeCell ref="E7:H7"/>
    <mergeCell ref="I7:L7"/>
    <mergeCell ref="A8:L8"/>
    <mergeCell ref="A9:C9"/>
    <mergeCell ref="A10:C10"/>
    <mergeCell ref="A11:C11"/>
    <mergeCell ref="A12:C12"/>
    <mergeCell ref="A13:C13"/>
    <mergeCell ref="A14:L14"/>
    <mergeCell ref="A16:A21"/>
    <mergeCell ref="A22:A25"/>
    <mergeCell ref="A26:A30"/>
    <mergeCell ref="A32:A35"/>
    <mergeCell ref="A36:A48"/>
    <mergeCell ref="A50:A54"/>
    <mergeCell ref="A55:A59"/>
    <mergeCell ref="A60:A62"/>
    <mergeCell ref="A63:A65"/>
    <mergeCell ref="A66:A68"/>
  </mergeCells>
  <dataValidations count="2">
    <dataValidation type="list" allowBlank="1" showInputMessage="1" showErrorMessage="1" sqref="C6:D6">
      <formula1>数据表!$C$4:$C$18</formula1>
    </dataValidation>
    <dataValidation type="list" allowBlank="1" showInputMessage="1" showErrorMessage="1" sqref="F6:L6">
      <formula1>"按计划进行,比计划提前,落后计划"</formula1>
    </dataValidation>
  </dataValidations>
  <hyperlinks>
    <hyperlink ref="A1:L1" location="目录!A1" display="05 项目计划管理（点击模板名称，会直接链接到目录）"/>
  </hyperlinks>
  <pageMargins left="0.7" right="0.7" top="0.75" bottom="0.75" header="0.3" footer="0.3"/>
  <pageSetup paperSize="9" orientation="portrait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 tint="0.349986266670736"/>
  </sheetPr>
  <dimension ref="A1:I19"/>
  <sheetViews>
    <sheetView workbookViewId="0">
      <pane ySplit="6" topLeftCell="A7" activePane="bottomLeft" state="frozen"/>
      <selection/>
      <selection pane="bottomLeft" activeCell="K6" sqref="K6"/>
    </sheetView>
  </sheetViews>
  <sheetFormatPr defaultColWidth="9" defaultRowHeight="13.5"/>
  <cols>
    <col min="1" max="1" width="9" style="54"/>
    <col min="2" max="2" width="17.3583333333333" style="54" customWidth="1"/>
    <col min="3" max="3" width="12.875" style="54" customWidth="1"/>
    <col min="4" max="4" width="12.2583333333333" style="54" customWidth="1"/>
    <col min="5" max="5" width="12" style="54" customWidth="1"/>
    <col min="6" max="6" width="16.125" style="54" customWidth="1"/>
    <col min="7" max="7" width="16.5" style="54" customWidth="1"/>
    <col min="8" max="16384" width="9" style="54"/>
  </cols>
  <sheetData>
    <row r="1" ht="21" spans="1:9">
      <c r="A1" s="57" t="s">
        <v>345</v>
      </c>
      <c r="B1" s="84"/>
      <c r="C1" s="84"/>
      <c r="D1" s="84"/>
      <c r="E1" s="84"/>
      <c r="F1" s="84"/>
      <c r="G1" s="84"/>
      <c r="H1" s="84"/>
      <c r="I1" s="84"/>
    </row>
    <row r="2" ht="16.5" spans="1:9">
      <c r="A2" s="85" t="s">
        <v>136</v>
      </c>
      <c r="B2" s="30"/>
      <c r="C2" s="30"/>
      <c r="D2" s="30"/>
      <c r="E2" s="30"/>
      <c r="F2" s="30"/>
      <c r="G2" s="30"/>
      <c r="H2" s="30"/>
      <c r="I2" s="30"/>
    </row>
    <row r="3" ht="16.5" spans="1:9">
      <c r="A3" s="62" t="s">
        <v>29</v>
      </c>
      <c r="B3" s="31"/>
      <c r="C3" s="32" t="str">
        <f>'0、合同分析表'!C5</f>
        <v>25238HK23041</v>
      </c>
      <c r="D3" s="33"/>
      <c r="E3" s="34"/>
      <c r="F3" s="86" t="s">
        <v>31</v>
      </c>
      <c r="G3" s="32" t="str">
        <f>'0、合同分析表'!F5</f>
        <v>25238HK23041衢州高新开发区地下</v>
      </c>
      <c r="H3" s="33"/>
      <c r="I3" s="34"/>
    </row>
    <row r="4" ht="16.5" spans="1:9">
      <c r="A4" s="62" t="s">
        <v>7</v>
      </c>
      <c r="B4" s="31"/>
      <c r="C4" s="32" t="str">
        <f>'0、合同分析表'!C4</f>
        <v>孙善思</v>
      </c>
      <c r="D4" s="33"/>
      <c r="E4" s="34"/>
      <c r="F4" s="86" t="s">
        <v>137</v>
      </c>
      <c r="G4" s="87">
        <v>44953</v>
      </c>
      <c r="H4" s="88"/>
      <c r="I4" s="94"/>
    </row>
    <row r="5" ht="16.5" spans="1:9">
      <c r="A5" s="89" t="s">
        <v>346</v>
      </c>
      <c r="B5" s="90"/>
      <c r="C5" s="90"/>
      <c r="D5" s="90"/>
      <c r="E5" s="90"/>
      <c r="F5" s="90"/>
      <c r="G5" s="90"/>
      <c r="H5" s="90"/>
      <c r="I5" s="90"/>
    </row>
    <row r="6" s="83" customFormat="1" ht="24" customHeight="1" spans="1:9">
      <c r="A6" s="38" t="s">
        <v>1</v>
      </c>
      <c r="B6" s="38" t="s">
        <v>347</v>
      </c>
      <c r="C6" s="38" t="s">
        <v>348</v>
      </c>
      <c r="D6" s="40" t="s">
        <v>349</v>
      </c>
      <c r="E6" s="40" t="s">
        <v>350</v>
      </c>
      <c r="F6" s="40" t="s">
        <v>351</v>
      </c>
      <c r="G6" s="40" t="s">
        <v>148</v>
      </c>
      <c r="H6" s="38" t="s">
        <v>352</v>
      </c>
      <c r="I6" s="38" t="s">
        <v>353</v>
      </c>
    </row>
    <row r="7" s="83" customFormat="1" ht="20" customHeight="1" spans="1:9">
      <c r="A7" s="38">
        <v>1</v>
      </c>
      <c r="B7" s="91"/>
      <c r="C7" s="38"/>
      <c r="D7" s="40"/>
      <c r="E7" s="40"/>
      <c r="F7" s="40"/>
      <c r="G7" s="38"/>
      <c r="H7" s="38"/>
      <c r="I7" s="38"/>
    </row>
    <row r="8" s="83" customFormat="1" ht="21" customHeight="1" spans="1:9">
      <c r="A8" s="38">
        <v>2</v>
      </c>
      <c r="B8" s="91"/>
      <c r="C8" s="38"/>
      <c r="D8" s="40"/>
      <c r="E8" s="40"/>
      <c r="F8" s="40"/>
      <c r="G8" s="38"/>
      <c r="H8" s="38"/>
      <c r="I8" s="38"/>
    </row>
    <row r="9" s="83" customFormat="1" ht="18" customHeight="1" spans="1:9">
      <c r="A9" s="38">
        <v>3</v>
      </c>
      <c r="B9" s="91"/>
      <c r="C9" s="38"/>
      <c r="D9" s="40"/>
      <c r="E9" s="40"/>
      <c r="F9" s="40"/>
      <c r="G9" s="38"/>
      <c r="H9" s="38"/>
      <c r="I9" s="38"/>
    </row>
    <row r="10" s="83" customFormat="1" ht="16.5" spans="1:9">
      <c r="A10" s="38">
        <v>4</v>
      </c>
      <c r="B10" s="91"/>
      <c r="C10" s="38"/>
      <c r="D10" s="40"/>
      <c r="E10" s="40"/>
      <c r="F10" s="40"/>
      <c r="G10" s="38"/>
      <c r="H10" s="38"/>
      <c r="I10" s="38"/>
    </row>
    <row r="11" s="83" customFormat="1" ht="16.5" spans="1:9">
      <c r="A11" s="38">
        <v>5</v>
      </c>
      <c r="B11" s="91"/>
      <c r="C11" s="38"/>
      <c r="D11" s="40"/>
      <c r="E11" s="40"/>
      <c r="F11" s="40"/>
      <c r="G11" s="38"/>
      <c r="H11" s="38"/>
      <c r="I11" s="38"/>
    </row>
    <row r="12" s="83" customFormat="1" ht="16.5" spans="1:9">
      <c r="A12" s="38">
        <v>6</v>
      </c>
      <c r="B12" s="91"/>
      <c r="C12" s="38"/>
      <c r="D12" s="40"/>
      <c r="E12" s="40"/>
      <c r="F12" s="40"/>
      <c r="G12" s="38"/>
      <c r="H12" s="38"/>
      <c r="I12" s="38"/>
    </row>
    <row r="13" s="83" customFormat="1" ht="16.5" spans="1:9">
      <c r="A13" s="38">
        <v>7</v>
      </c>
      <c r="B13" s="91"/>
      <c r="C13" s="38"/>
      <c r="D13" s="40"/>
      <c r="E13" s="40"/>
      <c r="F13" s="40"/>
      <c r="G13" s="38"/>
      <c r="H13" s="38"/>
      <c r="I13" s="38"/>
    </row>
    <row r="14" s="83" customFormat="1" ht="16.5" spans="1:9">
      <c r="A14" s="90" t="s">
        <v>354</v>
      </c>
      <c r="B14" s="90"/>
      <c r="C14" s="90"/>
      <c r="D14" s="90"/>
      <c r="E14" s="90"/>
      <c r="F14" s="90"/>
      <c r="G14" s="90"/>
      <c r="H14" s="90"/>
      <c r="I14" s="90"/>
    </row>
    <row r="15" s="83" customFormat="1" ht="16.5" spans="1:9">
      <c r="A15" s="38" t="s">
        <v>1</v>
      </c>
      <c r="B15" s="38" t="s">
        <v>347</v>
      </c>
      <c r="C15" s="38" t="s">
        <v>355</v>
      </c>
      <c r="D15" s="38"/>
      <c r="E15" s="38"/>
      <c r="F15" s="38" t="s">
        <v>352</v>
      </c>
      <c r="G15" s="38"/>
      <c r="H15" s="38"/>
      <c r="I15" s="38" t="s">
        <v>356</v>
      </c>
    </row>
    <row r="16" ht="16.5" spans="1:9">
      <c r="A16" s="38">
        <v>1</v>
      </c>
      <c r="B16" s="91"/>
      <c r="C16" s="92"/>
      <c r="D16" s="93"/>
      <c r="E16" s="52"/>
      <c r="F16" s="92"/>
      <c r="G16" s="93"/>
      <c r="H16" s="52"/>
      <c r="I16" s="38"/>
    </row>
    <row r="17" ht="16.5" spans="1:9">
      <c r="A17" s="38">
        <v>2</v>
      </c>
      <c r="B17" s="91"/>
      <c r="C17" s="92"/>
      <c r="D17" s="93"/>
      <c r="E17" s="52"/>
      <c r="F17" s="92"/>
      <c r="G17" s="93"/>
      <c r="H17" s="52"/>
      <c r="I17" s="38"/>
    </row>
    <row r="18" ht="16.5" spans="1:9">
      <c r="A18" s="38">
        <v>3</v>
      </c>
      <c r="B18" s="91"/>
      <c r="C18" s="92"/>
      <c r="D18" s="93"/>
      <c r="E18" s="52"/>
      <c r="F18" s="92"/>
      <c r="G18" s="93"/>
      <c r="H18" s="52"/>
      <c r="I18" s="38"/>
    </row>
    <row r="19" ht="16.5" spans="1:9">
      <c r="A19" s="38">
        <v>4</v>
      </c>
      <c r="B19" s="91"/>
      <c r="C19" s="92"/>
      <c r="D19" s="93"/>
      <c r="E19" s="52"/>
      <c r="F19" s="92"/>
      <c r="G19" s="93"/>
      <c r="H19" s="52"/>
      <c r="I19" s="38"/>
    </row>
  </sheetData>
  <sheetProtection formatCells="0" insertHyperlinks="0" autoFilter="0"/>
  <mergeCells count="20">
    <mergeCell ref="A1:I1"/>
    <mergeCell ref="A2:I2"/>
    <mergeCell ref="A3:B3"/>
    <mergeCell ref="C3:E3"/>
    <mergeCell ref="G3:I3"/>
    <mergeCell ref="A4:B4"/>
    <mergeCell ref="C4:E4"/>
    <mergeCell ref="G4:I4"/>
    <mergeCell ref="A5:I5"/>
    <mergeCell ref="A14:I14"/>
    <mergeCell ref="C15:E15"/>
    <mergeCell ref="F15:H15"/>
    <mergeCell ref="C16:E16"/>
    <mergeCell ref="F16:H16"/>
    <mergeCell ref="C17:E17"/>
    <mergeCell ref="F17:H17"/>
    <mergeCell ref="C18:E18"/>
    <mergeCell ref="F18:H18"/>
    <mergeCell ref="C19:E19"/>
    <mergeCell ref="F19:H19"/>
  </mergeCells>
  <hyperlinks>
    <hyperlink ref="A1:I1" location="目录!A1" display="06项目变更管理表"/>
  </hyperlinks>
  <pageMargins left="0.75" right="0.75" top="1" bottom="1" header="0.5" footer="0.5"/>
  <pageSetup paperSize="9" orientation="portrait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67"/>
  <sheetViews>
    <sheetView workbookViewId="0">
      <pane ySplit="6" topLeftCell="A39" activePane="bottomLeft" state="frozen"/>
      <selection/>
      <selection pane="bottomLeft" activeCell="A7" sqref="$A7:$XFD7"/>
    </sheetView>
  </sheetViews>
  <sheetFormatPr defaultColWidth="9" defaultRowHeight="16.5"/>
  <cols>
    <col min="1" max="1" width="6.71666666666667" style="56" customWidth="1"/>
    <col min="2" max="2" width="9" style="56"/>
    <col min="3" max="3" width="7.75833333333333" style="56" customWidth="1"/>
    <col min="4" max="4" width="13.2666666666667" style="56" customWidth="1"/>
    <col min="5" max="5" width="7.875" style="56" customWidth="1"/>
    <col min="6" max="6" width="20.4583333333333" style="56" customWidth="1"/>
    <col min="7" max="7" width="13" style="56" customWidth="1"/>
    <col min="8" max="8" width="10" style="56" customWidth="1"/>
    <col min="9" max="9" width="20.4583333333333" style="56" customWidth="1"/>
    <col min="10" max="10" width="14.4416666666667" style="56" customWidth="1"/>
    <col min="11" max="16384" width="9" style="56"/>
  </cols>
  <sheetData>
    <row r="1" ht="21" spans="1:10">
      <c r="A1" s="57" t="s">
        <v>357</v>
      </c>
      <c r="B1" s="58"/>
      <c r="C1" s="58"/>
      <c r="D1" s="58"/>
      <c r="E1" s="58"/>
      <c r="F1" s="58"/>
      <c r="G1" s="58"/>
      <c r="H1" s="59"/>
      <c r="I1" s="57"/>
      <c r="J1" s="58"/>
    </row>
    <row r="2" spans="1:10">
      <c r="A2" s="60" t="s">
        <v>136</v>
      </c>
      <c r="B2" s="61"/>
      <c r="C2" s="61"/>
      <c r="D2" s="61"/>
      <c r="E2" s="61"/>
      <c r="F2" s="61"/>
      <c r="G2" s="61"/>
      <c r="H2" s="61"/>
      <c r="I2" s="61"/>
      <c r="J2" s="71"/>
    </row>
    <row r="3" spans="1:10">
      <c r="A3" s="62" t="s">
        <v>31</v>
      </c>
      <c r="B3" s="31"/>
      <c r="C3" s="31" t="e">
        <f>'1、项目经理任命书'!#REF!</f>
        <v>#REF!</v>
      </c>
      <c r="D3" s="31"/>
      <c r="E3" s="31" t="s">
        <v>29</v>
      </c>
      <c r="F3" s="31"/>
      <c r="G3" s="31" t="e">
        <f>'1、项目经理任命书'!#REF!</f>
        <v>#REF!</v>
      </c>
      <c r="H3" s="31"/>
      <c r="I3" s="31"/>
      <c r="J3" s="72"/>
    </row>
    <row r="4" spans="1:10">
      <c r="A4" s="62" t="s">
        <v>7</v>
      </c>
      <c r="B4" s="31"/>
      <c r="C4" s="31" t="e">
        <f>'1、项目经理任命书'!#REF!</f>
        <v>#REF!</v>
      </c>
      <c r="D4" s="31"/>
      <c r="E4" s="31" t="s">
        <v>137</v>
      </c>
      <c r="F4" s="31"/>
      <c r="G4" s="49" t="e">
        <f>'2、项目计划管理'!#REF!</f>
        <v>#REF!</v>
      </c>
      <c r="H4" s="49"/>
      <c r="I4" s="49"/>
      <c r="J4" s="73"/>
    </row>
    <row r="5" s="54" customFormat="1" spans="1:10">
      <c r="A5" s="63" t="s">
        <v>358</v>
      </c>
      <c r="B5" s="64"/>
      <c r="C5" s="64"/>
      <c r="D5" s="64"/>
      <c r="E5" s="64"/>
      <c r="F5" s="64"/>
      <c r="G5" s="64"/>
      <c r="H5" s="64"/>
      <c r="I5" s="64"/>
      <c r="J5" s="74"/>
    </row>
    <row r="6" s="55" customFormat="1" spans="1:10">
      <c r="A6" s="65" t="s">
        <v>1</v>
      </c>
      <c r="B6" s="38" t="s">
        <v>359</v>
      </c>
      <c r="C6" s="38" t="s">
        <v>360</v>
      </c>
      <c r="D6" s="38" t="s">
        <v>112</v>
      </c>
      <c r="E6" s="38" t="s">
        <v>361</v>
      </c>
      <c r="F6" s="38" t="s">
        <v>362</v>
      </c>
      <c r="G6" s="38" t="s">
        <v>363</v>
      </c>
      <c r="H6" s="66" t="s">
        <v>364</v>
      </c>
      <c r="I6" s="38" t="s">
        <v>365</v>
      </c>
      <c r="J6" s="75" t="s">
        <v>366</v>
      </c>
    </row>
    <row r="7" s="55" customFormat="1" spans="1:10">
      <c r="A7" s="65">
        <v>1</v>
      </c>
      <c r="B7" s="38" t="s">
        <v>367</v>
      </c>
      <c r="C7" s="38" t="s">
        <v>113</v>
      </c>
      <c r="D7" s="38" t="s">
        <v>368</v>
      </c>
      <c r="E7" s="38"/>
      <c r="F7" s="38" t="s">
        <v>10</v>
      </c>
      <c r="G7" s="38" t="s">
        <v>369</v>
      </c>
      <c r="H7" s="66"/>
      <c r="I7" s="38"/>
      <c r="J7" s="75"/>
    </row>
    <row r="8" s="55" customFormat="1" spans="1:10">
      <c r="A8" s="65">
        <v>2</v>
      </c>
      <c r="B8" s="38"/>
      <c r="C8" s="38"/>
      <c r="D8" s="38" t="s">
        <v>7</v>
      </c>
      <c r="E8" s="38"/>
      <c r="F8" s="38" t="s">
        <v>370</v>
      </c>
      <c r="G8" s="38"/>
      <c r="H8" s="66" t="s">
        <v>371</v>
      </c>
      <c r="I8" s="38"/>
      <c r="J8" s="75" t="s">
        <v>372</v>
      </c>
    </row>
    <row r="9" s="55" customFormat="1" spans="1:10">
      <c r="A9" s="65">
        <v>3</v>
      </c>
      <c r="B9" s="38"/>
      <c r="C9" s="38"/>
      <c r="D9" s="38" t="s">
        <v>7</v>
      </c>
      <c r="E9" s="38"/>
      <c r="F9" s="38" t="s">
        <v>373</v>
      </c>
      <c r="G9" s="38"/>
      <c r="H9" s="66" t="s">
        <v>371</v>
      </c>
      <c r="I9" s="38"/>
      <c r="J9" s="75"/>
    </row>
    <row r="10" s="55" customFormat="1" spans="1:10">
      <c r="A10" s="65">
        <v>4</v>
      </c>
      <c r="B10" s="38"/>
      <c r="C10" s="38"/>
      <c r="D10" s="38" t="s">
        <v>7</v>
      </c>
      <c r="E10" s="38"/>
      <c r="F10" s="38" t="s">
        <v>374</v>
      </c>
      <c r="G10" s="38"/>
      <c r="H10" s="66" t="s">
        <v>371</v>
      </c>
      <c r="I10" s="38"/>
      <c r="J10" s="75" t="s">
        <v>372</v>
      </c>
    </row>
    <row r="11" s="55" customFormat="1" spans="1:10">
      <c r="A11" s="65">
        <v>5</v>
      </c>
      <c r="B11" s="38"/>
      <c r="C11" s="38"/>
      <c r="D11" s="38" t="s">
        <v>7</v>
      </c>
      <c r="E11" s="38"/>
      <c r="F11" s="38" t="s">
        <v>375</v>
      </c>
      <c r="G11" s="38"/>
      <c r="H11" s="66" t="s">
        <v>371</v>
      </c>
      <c r="I11" s="38"/>
      <c r="J11" s="75" t="s">
        <v>372</v>
      </c>
    </row>
    <row r="12" s="55" customFormat="1" spans="1:10">
      <c r="A12" s="65">
        <v>6</v>
      </c>
      <c r="B12" s="38"/>
      <c r="C12" s="38"/>
      <c r="D12" s="38" t="s">
        <v>7</v>
      </c>
      <c r="E12" s="38"/>
      <c r="F12" s="38" t="s">
        <v>376</v>
      </c>
      <c r="G12" s="38" t="s">
        <v>28</v>
      </c>
      <c r="H12" s="66" t="s">
        <v>371</v>
      </c>
      <c r="I12" s="38"/>
      <c r="J12" s="75"/>
    </row>
    <row r="13" s="55" customFormat="1" ht="49.5" spans="1:10">
      <c r="A13" s="65"/>
      <c r="B13" s="38"/>
      <c r="C13" s="38"/>
      <c r="D13" s="38" t="s">
        <v>7</v>
      </c>
      <c r="E13" s="38"/>
      <c r="F13" s="38" t="s">
        <v>377</v>
      </c>
      <c r="G13" s="38"/>
      <c r="H13" s="66"/>
      <c r="I13" s="38" t="s">
        <v>378</v>
      </c>
      <c r="J13" s="75"/>
    </row>
    <row r="14" s="55" customFormat="1" spans="1:10">
      <c r="A14" s="65">
        <v>8</v>
      </c>
      <c r="B14" s="38"/>
      <c r="C14" s="38"/>
      <c r="D14" s="38" t="s">
        <v>7</v>
      </c>
      <c r="E14" s="38"/>
      <c r="F14" s="38" t="s">
        <v>379</v>
      </c>
      <c r="G14" s="38"/>
      <c r="H14" s="66" t="s">
        <v>371</v>
      </c>
      <c r="I14" s="38"/>
      <c r="J14" s="75"/>
    </row>
    <row r="15" s="55" customFormat="1" spans="1:10">
      <c r="A15" s="65">
        <v>9</v>
      </c>
      <c r="B15" s="38" t="s">
        <v>380</v>
      </c>
      <c r="C15" s="38" t="s">
        <v>381</v>
      </c>
      <c r="D15" s="38" t="s">
        <v>7</v>
      </c>
      <c r="E15" s="38"/>
      <c r="F15" s="38" t="s">
        <v>382</v>
      </c>
      <c r="G15" s="38"/>
      <c r="H15" s="66" t="s">
        <v>371</v>
      </c>
      <c r="I15" s="38"/>
      <c r="J15" s="75"/>
    </row>
    <row r="16" s="55" customFormat="1" ht="33" spans="1:10">
      <c r="A16" s="65">
        <v>10</v>
      </c>
      <c r="B16" s="38"/>
      <c r="C16" s="38"/>
      <c r="D16" s="38" t="s">
        <v>7</v>
      </c>
      <c r="E16" s="38"/>
      <c r="F16" s="38" t="s">
        <v>383</v>
      </c>
      <c r="G16" s="38"/>
      <c r="H16" s="66" t="s">
        <v>371</v>
      </c>
      <c r="I16" s="38" t="s">
        <v>384</v>
      </c>
      <c r="J16" s="75"/>
    </row>
    <row r="17" s="55" customFormat="1" ht="33" spans="1:10">
      <c r="A17" s="65">
        <v>11</v>
      </c>
      <c r="B17" s="38"/>
      <c r="C17" s="38"/>
      <c r="D17" s="38" t="s">
        <v>7</v>
      </c>
      <c r="E17" s="38"/>
      <c r="F17" s="38" t="s">
        <v>385</v>
      </c>
      <c r="G17" s="38"/>
      <c r="H17" s="66" t="s">
        <v>371</v>
      </c>
      <c r="I17" s="38" t="s">
        <v>386</v>
      </c>
      <c r="J17" s="75"/>
    </row>
    <row r="18" s="55" customFormat="1" spans="1:10">
      <c r="A18" s="65">
        <v>12</v>
      </c>
      <c r="B18" s="38"/>
      <c r="C18" s="67" t="s">
        <v>387</v>
      </c>
      <c r="D18" s="67" t="s">
        <v>7</v>
      </c>
      <c r="E18" s="67"/>
      <c r="F18" s="67" t="s">
        <v>388</v>
      </c>
      <c r="G18" s="67"/>
      <c r="H18" s="66" t="s">
        <v>371</v>
      </c>
      <c r="I18" s="67"/>
      <c r="J18" s="75"/>
    </row>
    <row r="19" s="55" customFormat="1" spans="1:10">
      <c r="A19" s="65">
        <v>13</v>
      </c>
      <c r="B19" s="38"/>
      <c r="C19" s="67"/>
      <c r="D19" s="67" t="s">
        <v>7</v>
      </c>
      <c r="E19" s="67"/>
      <c r="F19" s="67" t="s">
        <v>389</v>
      </c>
      <c r="G19" s="67"/>
      <c r="H19" s="66" t="s">
        <v>371</v>
      </c>
      <c r="I19" s="67"/>
      <c r="J19" s="75"/>
    </row>
    <row r="20" s="55" customFormat="1" spans="1:10">
      <c r="A20" s="65">
        <v>14</v>
      </c>
      <c r="B20" s="38"/>
      <c r="C20" s="67"/>
      <c r="D20" s="67" t="s">
        <v>7</v>
      </c>
      <c r="E20" s="67"/>
      <c r="F20" s="67" t="s">
        <v>390</v>
      </c>
      <c r="G20" s="67"/>
      <c r="H20" s="66" t="s">
        <v>371</v>
      </c>
      <c r="I20" s="67"/>
      <c r="J20" s="75"/>
    </row>
    <row r="21" s="55" customFormat="1" spans="1:10">
      <c r="A21" s="65">
        <v>15</v>
      </c>
      <c r="B21" s="38"/>
      <c r="C21" s="67"/>
      <c r="D21" s="67" t="s">
        <v>7</v>
      </c>
      <c r="E21" s="67"/>
      <c r="F21" s="67" t="s">
        <v>391</v>
      </c>
      <c r="G21" s="67"/>
      <c r="H21" s="66" t="s">
        <v>371</v>
      </c>
      <c r="I21" s="67"/>
      <c r="J21" s="75"/>
    </row>
    <row r="22" s="55" customFormat="1" spans="1:10">
      <c r="A22" s="65">
        <v>16</v>
      </c>
      <c r="B22" s="38"/>
      <c r="C22" s="67"/>
      <c r="D22" s="67" t="s">
        <v>7</v>
      </c>
      <c r="E22" s="67"/>
      <c r="F22" s="67" t="s">
        <v>216</v>
      </c>
      <c r="G22" s="67"/>
      <c r="H22" s="66" t="s">
        <v>371</v>
      </c>
      <c r="I22" s="67"/>
      <c r="J22" s="75"/>
    </row>
    <row r="23" s="55" customFormat="1" spans="1:10">
      <c r="A23" s="65">
        <v>17</v>
      </c>
      <c r="B23" s="38"/>
      <c r="C23" s="67"/>
      <c r="D23" s="67" t="s">
        <v>7</v>
      </c>
      <c r="E23" s="67"/>
      <c r="F23" s="67" t="s">
        <v>392</v>
      </c>
      <c r="G23" s="67"/>
      <c r="H23" s="66" t="s">
        <v>371</v>
      </c>
      <c r="I23" s="67"/>
      <c r="J23" s="75"/>
    </row>
    <row r="24" s="55" customFormat="1" spans="1:10">
      <c r="A24" s="65">
        <v>18</v>
      </c>
      <c r="B24" s="38"/>
      <c r="C24" s="67"/>
      <c r="D24" s="67" t="s">
        <v>7</v>
      </c>
      <c r="E24" s="67"/>
      <c r="F24" s="67" t="s">
        <v>393</v>
      </c>
      <c r="G24" s="67"/>
      <c r="H24" s="66" t="s">
        <v>371</v>
      </c>
      <c r="I24" s="67"/>
      <c r="J24" s="75"/>
    </row>
    <row r="25" s="55" customFormat="1" spans="1:10">
      <c r="A25" s="65">
        <v>19</v>
      </c>
      <c r="B25" s="38"/>
      <c r="C25" s="67"/>
      <c r="D25" s="67" t="s">
        <v>7</v>
      </c>
      <c r="E25" s="67"/>
      <c r="F25" s="67" t="s">
        <v>394</v>
      </c>
      <c r="G25" s="67"/>
      <c r="H25" s="66" t="s">
        <v>371</v>
      </c>
      <c r="I25" s="67"/>
      <c r="J25" s="75"/>
    </row>
    <row r="26" s="55" customFormat="1" spans="1:10">
      <c r="A26" s="65">
        <v>20</v>
      </c>
      <c r="B26" s="38"/>
      <c r="C26" s="67"/>
      <c r="D26" s="67" t="s">
        <v>7</v>
      </c>
      <c r="E26" s="67"/>
      <c r="F26" s="67" t="s">
        <v>395</v>
      </c>
      <c r="G26" s="67"/>
      <c r="H26" s="66" t="s">
        <v>371</v>
      </c>
      <c r="I26" s="67"/>
      <c r="J26" s="75"/>
    </row>
    <row r="27" s="55" customFormat="1" spans="1:10">
      <c r="A27" s="65">
        <v>21</v>
      </c>
      <c r="B27" s="38"/>
      <c r="C27" s="67"/>
      <c r="D27" s="38" t="s">
        <v>7</v>
      </c>
      <c r="E27" s="38"/>
      <c r="F27" s="38" t="s">
        <v>396</v>
      </c>
      <c r="G27" s="67"/>
      <c r="H27" s="66"/>
      <c r="I27" s="67"/>
      <c r="J27" s="75"/>
    </row>
    <row r="28" s="55" customFormat="1" spans="1:10">
      <c r="A28" s="65">
        <v>22</v>
      </c>
      <c r="B28" s="38"/>
      <c r="C28" s="67"/>
      <c r="D28" s="38" t="s">
        <v>7</v>
      </c>
      <c r="E28" s="38"/>
      <c r="F28" s="38" t="s">
        <v>397</v>
      </c>
      <c r="G28" s="67"/>
      <c r="H28" s="66"/>
      <c r="I28" s="67"/>
      <c r="J28" s="75"/>
    </row>
    <row r="29" s="55" customFormat="1" ht="33" spans="1:10">
      <c r="A29" s="65">
        <v>23</v>
      </c>
      <c r="B29" s="38"/>
      <c r="C29" s="38" t="s">
        <v>398</v>
      </c>
      <c r="D29" s="38" t="s">
        <v>7</v>
      </c>
      <c r="E29" s="38"/>
      <c r="F29" s="68" t="s">
        <v>399</v>
      </c>
      <c r="G29" s="68"/>
      <c r="H29" s="66" t="s">
        <v>371</v>
      </c>
      <c r="I29" s="38" t="s">
        <v>400</v>
      </c>
      <c r="J29" s="75"/>
    </row>
    <row r="30" s="55" customFormat="1" ht="33" spans="1:10">
      <c r="A30" s="65">
        <v>24</v>
      </c>
      <c r="B30" s="38"/>
      <c r="C30" s="38"/>
      <c r="D30" s="38" t="s">
        <v>7</v>
      </c>
      <c r="E30" s="38"/>
      <c r="F30" s="68" t="s">
        <v>401</v>
      </c>
      <c r="G30" s="68"/>
      <c r="H30" s="66" t="s">
        <v>371</v>
      </c>
      <c r="I30" s="38" t="s">
        <v>400</v>
      </c>
      <c r="J30" s="75"/>
    </row>
    <row r="31" s="55" customFormat="1" ht="33" spans="1:10">
      <c r="A31" s="65">
        <v>25</v>
      </c>
      <c r="B31" s="38"/>
      <c r="C31" s="38"/>
      <c r="D31" s="38" t="s">
        <v>7</v>
      </c>
      <c r="E31" s="38"/>
      <c r="F31" s="68" t="s">
        <v>402</v>
      </c>
      <c r="G31" s="68"/>
      <c r="H31" s="66" t="s">
        <v>371</v>
      </c>
      <c r="I31" s="38" t="s">
        <v>400</v>
      </c>
      <c r="J31" s="75"/>
    </row>
    <row r="32" s="55" customFormat="1" ht="33" spans="1:10">
      <c r="A32" s="65">
        <v>26</v>
      </c>
      <c r="B32" s="38"/>
      <c r="C32" s="38"/>
      <c r="D32" s="38" t="s">
        <v>7</v>
      </c>
      <c r="E32" s="38"/>
      <c r="F32" s="68" t="s">
        <v>403</v>
      </c>
      <c r="G32" s="68"/>
      <c r="H32" s="66" t="s">
        <v>371</v>
      </c>
      <c r="I32" s="38" t="s">
        <v>400</v>
      </c>
      <c r="J32" s="75"/>
    </row>
    <row r="33" s="55" customFormat="1" ht="33" spans="1:10">
      <c r="A33" s="65">
        <v>27</v>
      </c>
      <c r="B33" s="38"/>
      <c r="C33" s="38"/>
      <c r="D33" s="38" t="s">
        <v>7</v>
      </c>
      <c r="E33" s="38"/>
      <c r="F33" s="68" t="s">
        <v>404</v>
      </c>
      <c r="G33" s="68"/>
      <c r="H33" s="66" t="s">
        <v>371</v>
      </c>
      <c r="I33" s="38" t="s">
        <v>400</v>
      </c>
      <c r="J33" s="75"/>
    </row>
    <row r="34" s="55" customFormat="1" ht="33" spans="1:10">
      <c r="A34" s="65">
        <v>28</v>
      </c>
      <c r="B34" s="38"/>
      <c r="C34" s="38"/>
      <c r="D34" s="38" t="s">
        <v>7</v>
      </c>
      <c r="E34" s="38"/>
      <c r="F34" s="68" t="s">
        <v>405</v>
      </c>
      <c r="G34" s="68"/>
      <c r="H34" s="66" t="s">
        <v>371</v>
      </c>
      <c r="I34" s="38" t="s">
        <v>400</v>
      </c>
      <c r="J34" s="75"/>
    </row>
    <row r="35" s="55" customFormat="1" ht="33" spans="1:10">
      <c r="A35" s="65">
        <v>29</v>
      </c>
      <c r="B35" s="38"/>
      <c r="C35" s="38"/>
      <c r="D35" s="38" t="s">
        <v>7</v>
      </c>
      <c r="E35" s="38"/>
      <c r="F35" s="68" t="s">
        <v>406</v>
      </c>
      <c r="G35" s="68"/>
      <c r="H35" s="66" t="s">
        <v>371</v>
      </c>
      <c r="I35" s="38" t="s">
        <v>400</v>
      </c>
      <c r="J35" s="75"/>
    </row>
    <row r="36" s="55" customFormat="1" ht="33" spans="1:10">
      <c r="A36" s="65">
        <v>30</v>
      </c>
      <c r="B36" s="38"/>
      <c r="C36" s="38"/>
      <c r="D36" s="38" t="s">
        <v>7</v>
      </c>
      <c r="E36" s="38"/>
      <c r="F36" s="68" t="s">
        <v>407</v>
      </c>
      <c r="G36" s="68"/>
      <c r="H36" s="66" t="s">
        <v>371</v>
      </c>
      <c r="I36" s="38" t="s">
        <v>400</v>
      </c>
      <c r="J36" s="75"/>
    </row>
    <row r="37" s="55" customFormat="1" ht="33" spans="1:10">
      <c r="A37" s="65">
        <v>31</v>
      </c>
      <c r="B37" s="38"/>
      <c r="C37" s="38"/>
      <c r="D37" s="38" t="s">
        <v>7</v>
      </c>
      <c r="E37" s="38"/>
      <c r="F37" s="68" t="s">
        <v>408</v>
      </c>
      <c r="G37" s="68"/>
      <c r="H37" s="66" t="s">
        <v>371</v>
      </c>
      <c r="I37" s="68" t="s">
        <v>400</v>
      </c>
      <c r="J37" s="75"/>
    </row>
    <row r="38" s="55" customFormat="1" ht="33" spans="1:10">
      <c r="A38" s="65">
        <v>32</v>
      </c>
      <c r="B38" s="38"/>
      <c r="C38" s="38"/>
      <c r="D38" s="38" t="s">
        <v>7</v>
      </c>
      <c r="E38" s="38"/>
      <c r="F38" s="68" t="s">
        <v>409</v>
      </c>
      <c r="G38" s="68"/>
      <c r="H38" s="66" t="s">
        <v>371</v>
      </c>
      <c r="I38" s="68" t="s">
        <v>400</v>
      </c>
      <c r="J38" s="75"/>
    </row>
    <row r="39" s="55" customFormat="1" ht="33" spans="1:10">
      <c r="A39" s="65">
        <v>33</v>
      </c>
      <c r="B39" s="38"/>
      <c r="C39" s="38"/>
      <c r="D39" s="38" t="s">
        <v>7</v>
      </c>
      <c r="E39" s="38"/>
      <c r="F39" s="68" t="s">
        <v>410</v>
      </c>
      <c r="G39" s="68"/>
      <c r="H39" s="66" t="s">
        <v>371</v>
      </c>
      <c r="I39" s="68" t="s">
        <v>400</v>
      </c>
      <c r="J39" s="75"/>
    </row>
    <row r="40" s="55" customFormat="1" ht="33" spans="1:10">
      <c r="A40" s="65">
        <v>34</v>
      </c>
      <c r="B40" s="38"/>
      <c r="C40" s="38"/>
      <c r="D40" s="38" t="s">
        <v>7</v>
      </c>
      <c r="E40" s="38"/>
      <c r="F40" s="68" t="s">
        <v>411</v>
      </c>
      <c r="G40" s="68"/>
      <c r="H40" s="66" t="s">
        <v>371</v>
      </c>
      <c r="I40" s="38" t="s">
        <v>400</v>
      </c>
      <c r="J40" s="75"/>
    </row>
    <row r="41" s="55" customFormat="1" spans="1:10">
      <c r="A41" s="65">
        <v>35</v>
      </c>
      <c r="B41" s="38"/>
      <c r="C41" s="38"/>
      <c r="D41" s="38" t="s">
        <v>7</v>
      </c>
      <c r="E41" s="38"/>
      <c r="F41" s="68" t="s">
        <v>412</v>
      </c>
      <c r="G41" s="68"/>
      <c r="H41" s="66" t="s">
        <v>371</v>
      </c>
      <c r="I41" s="38" t="s">
        <v>413</v>
      </c>
      <c r="J41" s="75"/>
    </row>
    <row r="42" s="55" customFormat="1" spans="1:10">
      <c r="A42" s="65">
        <v>36</v>
      </c>
      <c r="B42" s="38"/>
      <c r="C42" s="38"/>
      <c r="D42" s="38" t="s">
        <v>7</v>
      </c>
      <c r="E42" s="69" t="s">
        <v>414</v>
      </c>
      <c r="F42" s="38" t="s">
        <v>415</v>
      </c>
      <c r="G42" s="68"/>
      <c r="H42" s="66"/>
      <c r="I42" s="38"/>
      <c r="J42" s="75"/>
    </row>
    <row r="43" s="55" customFormat="1" spans="1:10">
      <c r="A43" s="65">
        <v>37</v>
      </c>
      <c r="B43" s="38"/>
      <c r="C43" s="38" t="s">
        <v>265</v>
      </c>
      <c r="D43" s="38" t="s">
        <v>7</v>
      </c>
      <c r="E43" s="38"/>
      <c r="F43" s="68" t="s">
        <v>416</v>
      </c>
      <c r="G43" s="68"/>
      <c r="H43" s="66" t="s">
        <v>371</v>
      </c>
      <c r="I43" s="38"/>
      <c r="J43" s="75"/>
    </row>
    <row r="44" s="55" customFormat="1" spans="1:10">
      <c r="A44" s="65">
        <v>38</v>
      </c>
      <c r="B44" s="38"/>
      <c r="C44" s="38"/>
      <c r="D44" s="38" t="s">
        <v>7</v>
      </c>
      <c r="E44" s="38"/>
      <c r="F44" s="68" t="s">
        <v>417</v>
      </c>
      <c r="G44" s="68"/>
      <c r="H44" s="66" t="s">
        <v>371</v>
      </c>
      <c r="I44" s="38"/>
      <c r="J44" s="75"/>
    </row>
    <row r="45" s="55" customFormat="1" spans="1:10">
      <c r="A45" s="65">
        <v>39</v>
      </c>
      <c r="B45" s="38"/>
      <c r="C45" s="38"/>
      <c r="D45" s="38" t="s">
        <v>7</v>
      </c>
      <c r="E45" s="38"/>
      <c r="F45" s="68" t="s">
        <v>418</v>
      </c>
      <c r="G45" s="68"/>
      <c r="H45" s="66"/>
      <c r="I45" s="38"/>
      <c r="J45" s="75"/>
    </row>
    <row r="46" s="55" customFormat="1" ht="33" spans="1:10">
      <c r="A46" s="65">
        <v>40</v>
      </c>
      <c r="B46" s="38"/>
      <c r="C46" s="38"/>
      <c r="D46" s="38" t="s">
        <v>7</v>
      </c>
      <c r="E46" s="38"/>
      <c r="F46" s="68" t="s">
        <v>407</v>
      </c>
      <c r="G46" s="68"/>
      <c r="H46" s="70"/>
      <c r="I46" s="68" t="s">
        <v>400</v>
      </c>
      <c r="J46" s="75"/>
    </row>
    <row r="47" s="55" customFormat="1" ht="33" spans="1:10">
      <c r="A47" s="65">
        <v>41</v>
      </c>
      <c r="B47" s="38"/>
      <c r="C47" s="38"/>
      <c r="D47" s="38" t="s">
        <v>7</v>
      </c>
      <c r="E47" s="38"/>
      <c r="F47" s="68" t="s">
        <v>408</v>
      </c>
      <c r="G47" s="68"/>
      <c r="H47" s="70"/>
      <c r="I47" s="68" t="s">
        <v>400</v>
      </c>
      <c r="J47" s="75"/>
    </row>
    <row r="48" s="55" customFormat="1" ht="33" spans="1:10">
      <c r="A48" s="65">
        <v>42</v>
      </c>
      <c r="B48" s="38"/>
      <c r="C48" s="38"/>
      <c r="D48" s="38" t="s">
        <v>7</v>
      </c>
      <c r="E48" s="38"/>
      <c r="F48" s="68" t="s">
        <v>409</v>
      </c>
      <c r="G48" s="68"/>
      <c r="H48" s="70"/>
      <c r="I48" s="68" t="s">
        <v>400</v>
      </c>
      <c r="J48" s="75"/>
    </row>
    <row r="49" s="55" customFormat="1" ht="33" spans="1:10">
      <c r="A49" s="65">
        <v>43</v>
      </c>
      <c r="B49" s="38"/>
      <c r="C49" s="38"/>
      <c r="D49" s="38" t="s">
        <v>7</v>
      </c>
      <c r="E49" s="38"/>
      <c r="F49" s="68" t="s">
        <v>410</v>
      </c>
      <c r="G49" s="68"/>
      <c r="H49" s="70"/>
      <c r="I49" s="68" t="s">
        <v>400</v>
      </c>
      <c r="J49" s="75"/>
    </row>
    <row r="50" s="55" customFormat="1" spans="1:10">
      <c r="A50" s="65">
        <v>44</v>
      </c>
      <c r="B50" s="38"/>
      <c r="C50" s="38"/>
      <c r="D50" s="38" t="s">
        <v>7</v>
      </c>
      <c r="E50" s="38"/>
      <c r="F50" s="68" t="s">
        <v>419</v>
      </c>
      <c r="G50" s="68"/>
      <c r="H50" s="66"/>
      <c r="I50" s="38" t="s">
        <v>420</v>
      </c>
      <c r="J50" s="75"/>
    </row>
    <row r="51" s="55" customFormat="1" spans="1:10">
      <c r="A51" s="65">
        <v>45</v>
      </c>
      <c r="B51" s="38"/>
      <c r="C51" s="38"/>
      <c r="D51" s="38" t="s">
        <v>7</v>
      </c>
      <c r="E51" s="38"/>
      <c r="F51" s="68" t="s">
        <v>421</v>
      </c>
      <c r="G51" s="68"/>
      <c r="H51" s="66"/>
      <c r="I51" s="38" t="s">
        <v>420</v>
      </c>
      <c r="J51" s="75"/>
    </row>
    <row r="52" s="55" customFormat="1" spans="1:10">
      <c r="A52" s="65">
        <v>46</v>
      </c>
      <c r="B52" s="38"/>
      <c r="C52" s="38"/>
      <c r="D52" s="38" t="s">
        <v>7</v>
      </c>
      <c r="E52" s="38"/>
      <c r="F52" s="68" t="s">
        <v>422</v>
      </c>
      <c r="G52" s="68"/>
      <c r="H52" s="66"/>
      <c r="I52" s="38" t="s">
        <v>420</v>
      </c>
      <c r="J52" s="75"/>
    </row>
    <row r="53" s="55" customFormat="1" spans="1:10">
      <c r="A53" s="65">
        <v>47</v>
      </c>
      <c r="B53" s="38"/>
      <c r="C53" s="38"/>
      <c r="D53" s="38" t="s">
        <v>7</v>
      </c>
      <c r="E53" s="38"/>
      <c r="F53" s="68" t="s">
        <v>423</v>
      </c>
      <c r="G53" s="68"/>
      <c r="H53" s="66"/>
      <c r="I53" s="38" t="s">
        <v>420</v>
      </c>
      <c r="J53" s="75"/>
    </row>
    <row r="54" s="55" customFormat="1" ht="33" spans="1:10">
      <c r="A54" s="65">
        <v>48</v>
      </c>
      <c r="B54" s="38"/>
      <c r="C54" s="38"/>
      <c r="D54" s="38" t="s">
        <v>7</v>
      </c>
      <c r="E54" s="38"/>
      <c r="F54" s="68" t="s">
        <v>424</v>
      </c>
      <c r="G54" s="68"/>
      <c r="H54" s="66"/>
      <c r="I54" s="68" t="s">
        <v>400</v>
      </c>
      <c r="J54" s="75"/>
    </row>
    <row r="55" s="55" customFormat="1" ht="33" spans="1:10">
      <c r="A55" s="65">
        <v>49</v>
      </c>
      <c r="B55" s="38"/>
      <c r="C55" s="38" t="s">
        <v>425</v>
      </c>
      <c r="D55" s="38" t="s">
        <v>7</v>
      </c>
      <c r="E55" s="38"/>
      <c r="F55" s="38" t="s">
        <v>426</v>
      </c>
      <c r="G55" s="68"/>
      <c r="H55" s="66"/>
      <c r="I55" s="68" t="s">
        <v>400</v>
      </c>
      <c r="J55" s="75"/>
    </row>
    <row r="56" s="55" customFormat="1" ht="33" spans="1:10">
      <c r="A56" s="65">
        <v>50</v>
      </c>
      <c r="B56" s="38"/>
      <c r="C56" s="38"/>
      <c r="D56" s="38" t="s">
        <v>7</v>
      </c>
      <c r="E56" s="38"/>
      <c r="F56" s="38" t="s">
        <v>427</v>
      </c>
      <c r="G56" s="68"/>
      <c r="H56" s="66"/>
      <c r="I56" s="68" t="s">
        <v>400</v>
      </c>
      <c r="J56" s="75"/>
    </row>
    <row r="57" s="55" customFormat="1" ht="33" spans="1:10">
      <c r="A57" s="65">
        <v>51</v>
      </c>
      <c r="B57" s="38"/>
      <c r="C57" s="38"/>
      <c r="D57" s="38" t="s">
        <v>7</v>
      </c>
      <c r="E57" s="38"/>
      <c r="F57" s="38" t="s">
        <v>428</v>
      </c>
      <c r="G57" s="38"/>
      <c r="H57" s="66"/>
      <c r="I57" s="38" t="s">
        <v>429</v>
      </c>
      <c r="J57" s="75"/>
    </row>
    <row r="58" s="55" customFormat="1" ht="33" spans="1:10">
      <c r="A58" s="65">
        <v>52</v>
      </c>
      <c r="B58" s="38"/>
      <c r="C58" s="38"/>
      <c r="D58" s="38" t="s">
        <v>7</v>
      </c>
      <c r="E58" s="38"/>
      <c r="F58" s="38" t="s">
        <v>430</v>
      </c>
      <c r="G58" s="38"/>
      <c r="H58" s="66"/>
      <c r="I58" s="38" t="s">
        <v>429</v>
      </c>
      <c r="J58" s="75"/>
    </row>
    <row r="59" s="55" customFormat="1" ht="33" spans="1:10">
      <c r="A59" s="65">
        <v>53</v>
      </c>
      <c r="B59" s="38"/>
      <c r="C59" s="38"/>
      <c r="D59" s="38" t="s">
        <v>7</v>
      </c>
      <c r="E59" s="38"/>
      <c r="F59" s="38" t="s">
        <v>431</v>
      </c>
      <c r="G59" s="38"/>
      <c r="H59" s="66"/>
      <c r="I59" s="38" t="s">
        <v>429</v>
      </c>
      <c r="J59" s="75"/>
    </row>
    <row r="60" s="55" customFormat="1" ht="33" spans="1:10">
      <c r="A60" s="65">
        <v>54</v>
      </c>
      <c r="B60" s="38"/>
      <c r="C60" s="38"/>
      <c r="D60" s="38" t="s">
        <v>7</v>
      </c>
      <c r="E60" s="38"/>
      <c r="F60" s="38" t="s">
        <v>432</v>
      </c>
      <c r="G60" s="38"/>
      <c r="H60" s="66"/>
      <c r="I60" s="38" t="s">
        <v>433</v>
      </c>
      <c r="J60" s="75"/>
    </row>
    <row r="61" s="55" customFormat="1" spans="1:10">
      <c r="A61" s="65">
        <v>55</v>
      </c>
      <c r="B61" s="38"/>
      <c r="C61" s="38"/>
      <c r="D61" s="38" t="s">
        <v>7</v>
      </c>
      <c r="E61" s="38"/>
      <c r="F61" s="38" t="s">
        <v>434</v>
      </c>
      <c r="G61" s="38"/>
      <c r="H61" s="66"/>
      <c r="I61" s="38" t="s">
        <v>435</v>
      </c>
      <c r="J61" s="75"/>
    </row>
    <row r="62" s="55" customFormat="1" spans="1:10">
      <c r="A62" s="65">
        <v>56</v>
      </c>
      <c r="B62" s="38"/>
      <c r="C62" s="38"/>
      <c r="D62" s="38" t="s">
        <v>7</v>
      </c>
      <c r="E62" s="38"/>
      <c r="F62" s="38" t="s">
        <v>274</v>
      </c>
      <c r="G62" s="38"/>
      <c r="H62" s="66"/>
      <c r="I62" s="38"/>
      <c r="J62" s="75"/>
    </row>
    <row r="63" s="55" customFormat="1" spans="1:10">
      <c r="A63" s="65">
        <v>57</v>
      </c>
      <c r="B63" s="38"/>
      <c r="C63" s="38"/>
      <c r="D63" s="38" t="s">
        <v>7</v>
      </c>
      <c r="E63" s="38"/>
      <c r="F63" s="38" t="s">
        <v>436</v>
      </c>
      <c r="G63" s="38"/>
      <c r="H63" s="66"/>
      <c r="I63" s="38"/>
      <c r="J63" s="75"/>
    </row>
    <row r="64" s="55" customFormat="1" spans="1:10">
      <c r="A64" s="65">
        <v>58</v>
      </c>
      <c r="B64" s="38" t="s">
        <v>437</v>
      </c>
      <c r="C64" s="38" t="s">
        <v>438</v>
      </c>
      <c r="D64" s="38" t="s">
        <v>7</v>
      </c>
      <c r="E64" s="69" t="s">
        <v>414</v>
      </c>
      <c r="F64" s="38" t="s">
        <v>439</v>
      </c>
      <c r="G64" s="38"/>
      <c r="H64" s="66"/>
      <c r="I64" s="38" t="s">
        <v>435</v>
      </c>
      <c r="J64" s="75"/>
    </row>
    <row r="65" s="55" customFormat="1" spans="1:10">
      <c r="A65" s="65">
        <v>59</v>
      </c>
      <c r="B65" s="38"/>
      <c r="C65" s="38"/>
      <c r="D65" s="38" t="s">
        <v>7</v>
      </c>
      <c r="E65" s="38"/>
      <c r="F65" s="38" t="s">
        <v>440</v>
      </c>
      <c r="G65" s="38"/>
      <c r="H65" s="66"/>
      <c r="I65" s="38"/>
      <c r="J65" s="75"/>
    </row>
    <row r="66" s="55" customFormat="1" spans="1:10">
      <c r="A66" s="65">
        <v>60</v>
      </c>
      <c r="B66" s="38"/>
      <c r="C66" s="38"/>
      <c r="D66" s="38" t="s">
        <v>7</v>
      </c>
      <c r="E66" s="76" t="s">
        <v>441</v>
      </c>
      <c r="F66" s="68" t="s">
        <v>442</v>
      </c>
      <c r="G66" s="38"/>
      <c r="H66" s="66"/>
      <c r="I66" s="38" t="s">
        <v>435</v>
      </c>
      <c r="J66" s="75"/>
    </row>
    <row r="67" s="55" customFormat="1" ht="17.25" spans="1:10">
      <c r="A67" s="77">
        <v>61</v>
      </c>
      <c r="B67" s="78"/>
      <c r="C67" s="78"/>
      <c r="D67" s="78" t="s">
        <v>7</v>
      </c>
      <c r="E67" s="79" t="s">
        <v>441</v>
      </c>
      <c r="F67" s="80" t="s">
        <v>443</v>
      </c>
      <c r="G67" s="78"/>
      <c r="H67" s="81"/>
      <c r="I67" s="78" t="s">
        <v>435</v>
      </c>
      <c r="J67" s="82"/>
    </row>
  </sheetData>
  <sheetProtection formatCells="0" insertHyperlinks="0" autoFilter="0"/>
  <mergeCells count="21">
    <mergeCell ref="A1:J1"/>
    <mergeCell ref="A2:J2"/>
    <mergeCell ref="A3:B3"/>
    <mergeCell ref="C3:D3"/>
    <mergeCell ref="E3:F3"/>
    <mergeCell ref="G3:J3"/>
    <mergeCell ref="A4:B4"/>
    <mergeCell ref="C4:D4"/>
    <mergeCell ref="E4:F4"/>
    <mergeCell ref="G4:J4"/>
    <mergeCell ref="A5:J5"/>
    <mergeCell ref="B7:B14"/>
    <mergeCell ref="B15:B63"/>
    <mergeCell ref="B64:B67"/>
    <mergeCell ref="C7:C14"/>
    <mergeCell ref="C15:C17"/>
    <mergeCell ref="C18:C26"/>
    <mergeCell ref="C29:C42"/>
    <mergeCell ref="C43:C54"/>
    <mergeCell ref="C55:C63"/>
    <mergeCell ref="C64:C67"/>
  </mergeCells>
  <hyperlinks>
    <hyperlink ref="A1:J1" location="目录!A1" display="07验收材料完成进度"/>
  </hyperlinks>
  <pageMargins left="0.75" right="0.75" top="1" bottom="1" header="0.5" footer="0.5"/>
  <pageSetup paperSize="9" orientation="portrait" horizontalDpi="600" verticalDpi="600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5 " > < c o m m e n t   s : r e f = " A 2 "   r g b C l r = " F F 0 0 0 0 " > < i t e m   i d = " { 0 4 4 9 8 0 9 E - F 9 B 1 - 6 3 2 6 - 8 7 A 8 - 3 F 6 4 D 8 5 5 B 7 A B } "   i s N o r m a l = " 1 " > < s : t e x t > < s : r > < s : t   x m l : s p a c e = " p r e s e r v e " > 2 3 3 2 1 :  
 �Q�[tey��vbXT�@b	gy��vr^�|�N�[E��vy��vbXT�����Qf}v 
  
 ͑�p�fnx}Y�[E�r^;m�v�N:Ny��v�~bXT0y��v�~bXTS+T �.U< / s : t > < / s : r > < / s : t e x t > < / i t e m > < / c o m m e n t > < / c o m m e n t L i s t > < c o m m e n t L i s t   s h e e t S t i d = " 6 " > < c o m m e n t   s : r e f = " M 6 "   r g b C l r = " F F 0 0 0 0 " > < i t e m   i d = " { 0 2 C 5 B 2 1 D - 5 3 B E - 2 0 E B - 8 7 A 8 - 3 F 6 4 3 9 C 4 A F 3 2 } "   i s N o r m a l = " 1 " > < s : t e x t > < s : r > < s : t   x m l : s p a c e = " p r e s e r v e " > 2 3 3 2 1 :  
 �X�ROP�yT��R�[b�e��� 
 �N�RT�yu�gq/T�RO�v'Y���p�wQSO�Ny��SZP��~�f� 
 �[b�e��N��/f�_�[���R���[te 
 ͑�p�Ny�����~ �.U�[�c�V>k�N�R��S'�>k/f͑�����p0 
 '�irP�WY���~S0RsQ.�ir�e�e��0 
 YS�]\O_N ����Q�~� 
 �X�R��6e�bJT���Q�e��0>ky�ߍ*��N�R 
 ͑�p:_��S�fT��R�[b�e����_{��Ǐ�[7b���S�y��v�~�w�`��N�N�蕡[8h�Ǐ< / s : t > < / s : r > < / s : t e x t > < / i t e m > < / c o m m e n t > < / c o m m e n t L i s t > < c o m m e n t L i s t   s h e e t S t i d = " 7 " > < c o m m e n t   s : r e f = " A 5 "   r g b C l r = " F F 0 0 0 0 " > < i t e m   i d = " { 9 E 1 1 C D B 7 - 5 7 0 A - 3 B D 2 - 8 7 A 8 - 3 F 6 4 6 8 F B 9 D D F } "   i s N o r m a l = " 1 " > < s : t e x t > < s : r > < s : t   x m l : s p a c e = " p r e s e r v e " > 2 3 3 2 1 :  
 y��v�~bXT@b	g�v�]\Oϑ ���hQ萙Qf�$\vQ/f�N�N�]z^�T�|�~���� 
 ͑�psQ�l�/T�RO�v�eP�c�O�sQ�N�beQ�N)Y�	cgq�[E��O9e< / s : t > < / s : r > < / s : t e x t > < / i t e m > < / c o m m e n t > < / c o m m e n t L i s t > < c o m m e n t L i s t   s h e e t S t i d = " 8 " > < c o m m e n t   s : r e f = " A 5 "   r g b C l r = " F F 0 0 0 0 " > < i t e m   i d = " { B 6 5 F 4 D 7 C - 9 3 9 5 - D 2 C 0 - 8 7 A 8 - 3 F 6 4 6 4 8 D D 9 8 1 } "   i s N o r m a l = " 1 " > < s : t e x t > < s : r > < s : t   x m l : s p a c e = " p r e s e r v e " > 2 3 3 2 1 : ͑�p�/T�RO�v�eP��fnxGl�bĉR�T��Bl 
  �.U0�|�~����0�N�N�]z^0��USNXT�_{���ĉ�[Gl�bĉR 
 �SYte*N�T�[7b�v�l���R��fnx#��N�N< / s : t > < / s : r > < / s : t e x t > < / i t e m > < / c o m m e n t > < / c o m m e n t L i s t > < c o m m e n t L i s t   s h e e t S t i d = " 9 " > < c o m m e n t   s : r e f = " I 1 5 "   r g b C l r = " F F 0 0 0 0 " > < i t e m   i d = " { 5 5 B 6 C D 4 E - 4 4 B 0 - 5 3 4 A - 8 7 A 8 - 3 F 6 4 8 3 B 2 8 0 8 0 } "   i s N o r m a l = " 1 " > < s : t e x t > < s : r > < s : t   x m l : s p a c e = " p r e s e r v e " > 2 3 3 2 1 :  
 kX�Q�eP&^�[�^�v�e���O�Y0 4 1 9 �x x x x < / s : t > < / s : r > < / s : t e x t > < / i t e m > < / c o m m e n t > < / c o m m e n t L i s t > < c o m m e n t L i s t   s h e e t S t i d = " 1 1 " > < c o m m e n t   s : r e f = " A 1 "   r g b C l r = " F F 0 0 0 0 " > < i t e m   i d = " { 1 8 B 2 A 4 2 6 - 5 4 4 F - 2 D F 7 - 8 7 A 8 - 3 F 6 4 8 6 A A 5 A F 6 } "   i s N o r m a l = " 1 " > < s : t e x t > < s : r > < s : t   x m l : s p a c e = " p r e s e r v e " > 2 3 3 2 1 :  
 9hncTT����N�N�N �Bl��_{�	cgqTT�ht}Y�[�^�v�N�N�N< / s : t > < / s : r > < / s : t e x t > < / i t e m > < / c o m m e n t > < c o m m e n t   s : r e f = " A 5 "   r g b C l r = " F F 0 0 0 0 " > < i t e m   i d = " { 1 F E D 1 7 C D - 5 1 D D - 4 B A F - 8 7 A 8 - 3 F 6 4 A 4 E E 2 6 4 8 } "   i s N o r m a l = " 1 " > < s : t e x t > < s : r > < s : t   x m l : s p a c e = " p r e s e r v e " > 2 3 3 2 1 :  
 �c�N�eg���Qfnx��N�N�N�{t��(W�khT�vhT�b-NZP}Y�Ny��[�c�\O:N�N�R�[�cN�S< / s : t > < / s : r > < / s : t e x t > < / i t e m > < / c o m m e n t > < / c o m m e n t L i s t > < c o m m e n t L i s t   s h e e t S t i d = " 1 2 " > < c o m m e n t   s : r e f = " I 7 "   r g b C l r = " F F 0 0 0 0 " > < i t e m   i d = " { 2 1 9 B 5 0 C 2 - A 5 E 2 - 0 E F E - 8 7 A 8 - 3 F 6 4 3 3 F 1 3 2 B 8 } "   i s N o r m a l = " 1 " > < s : t e x t > < s : r > < s : t   x m l : s p a c e = " p r e s e r v e " > 2 3 3 2 1 :  
 = %N͑z�^* �Su���s* N�S�cKm�^< / s : t > < / s : r > < / s : t e x t > < / i t e m > < / c o m m e n t > < / c o m m e n t L i s t > < / c o m m e n t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p i x e l a t o r L i s t   s h e e t S t i d = " 9 " / > < p i x e l a t o r L i s t   s h e e t S t i d = " 1 0 " / > < p i x e l a t o r L i s t   s h e e t S t i d = " 1 1 " / > < p i x e l a t o r L i s t   s h e e t S t i d = " 1 2 " / > < p i x e l a t o r L i s t   s h e e t S t i d = " 1 3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WWO_wpscloud_20230413220552-24fce7a47b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目录</vt:lpstr>
      <vt:lpstr>0、合同分析表</vt:lpstr>
      <vt:lpstr>1、项目经理任命书</vt:lpstr>
      <vt:lpstr>2、项目计划管理</vt:lpstr>
      <vt:lpstr>3、项目组成员投入时长</vt:lpstr>
      <vt:lpstr>4、项目干系人与沟通计划</vt:lpstr>
      <vt:lpstr>5、项目周报管理（最新进展）进度</vt:lpstr>
      <vt:lpstr>6、项目变更管理</vt:lpstr>
      <vt:lpstr>7、验收材料完成进度</vt:lpstr>
      <vt:lpstr>8、项目风险管理</vt:lpstr>
      <vt:lpstr>数据表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sss</cp:lastModifiedBy>
  <dcterms:created xsi:type="dcterms:W3CDTF">2018-06-02T16:28:00Z</dcterms:created>
  <dcterms:modified xsi:type="dcterms:W3CDTF">2023-11-28T09:20:31Z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/>
  </property>
</Properties>
</file>